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26年度" sheetId="1" r:id="rId1"/>
  </sheets>
  <definedNames>
    <definedName name="_xlnm.Print_Area" localSheetId="0">'26年度'!$A$1:$U$59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<sst xmlns="http://schemas.openxmlformats.org/spreadsheetml/2006/main" count="251" uniqueCount="46">
  <si>
    <t>月</t>
  </si>
  <si>
    <t>日</t>
  </si>
  <si>
    <t>火</t>
  </si>
  <si>
    <t>水</t>
  </si>
  <si>
    <t>木</t>
  </si>
  <si>
    <t>金</t>
  </si>
  <si>
    <t>土</t>
  </si>
  <si>
    <t>は国の定める祝日、</t>
  </si>
  <si>
    <t>は会社の定める土曜休日、</t>
  </si>
  <si>
    <t>は会社の定める休日</t>
  </si>
  <si>
    <t>月別労働日数・休日数一覧表</t>
  </si>
  <si>
    <t xml:space="preserve"> 労働日数</t>
  </si>
  <si>
    <t xml:space="preserve"> 労働時間</t>
  </si>
  <si>
    <t xml:space="preserve"> 日曜日数</t>
  </si>
  <si>
    <t xml:space="preserve"> 祝日日数</t>
  </si>
  <si>
    <t>土曜休日数</t>
  </si>
  <si>
    <t xml:space="preserve"> 社休日数</t>
  </si>
  <si>
    <t xml:space="preserve"> 休日合計</t>
  </si>
  <si>
    <t xml:space="preserve"> 歴月日数</t>
  </si>
  <si>
    <t>年月</t>
  </si>
  <si>
    <t>日曜</t>
  </si>
  <si>
    <t>祝日</t>
  </si>
  <si>
    <t>社休</t>
  </si>
  <si>
    <t>土曜休</t>
  </si>
  <si>
    <t>計</t>
  </si>
  <si>
    <t>稼働</t>
  </si>
  <si>
    <t>月間</t>
  </si>
  <si>
    <t>週 H</t>
  </si>
  <si>
    <t>週数</t>
  </si>
  <si>
    <t>時間</t>
  </si>
  <si>
    <t>年</t>
  </si>
  <si>
    <t>計</t>
  </si>
  <si>
    <t>※1週平均の労働時間</t>
  </si>
  <si>
    <t>時間</t>
  </si>
  <si>
    <t>※1カ月の平均労働日</t>
  </si>
  <si>
    <t>日</t>
  </si>
  <si>
    <r>
      <t>平成26年度（2014年度）労働日・休日カレンダ－</t>
    </r>
    <r>
      <rPr>
        <b/>
        <sz val="18"/>
        <color indexed="10"/>
        <rFont val="ＭＳ Ｐゴシック"/>
        <family val="3"/>
      </rPr>
      <t>【例】</t>
    </r>
  </si>
  <si>
    <t>注1．</t>
  </si>
  <si>
    <r>
      <t>1</t>
    </r>
    <r>
      <rPr>
        <sz val="12"/>
        <rFont val="ＭＳ Ｐゴシック"/>
        <family val="3"/>
      </rPr>
      <t>年単位の変形労働時間制（但し所定労働時間等の法定限度は：</t>
    </r>
    <r>
      <rPr>
        <sz val="12"/>
        <rFont val="ＭＳ Ｐゴシック"/>
        <family val="3"/>
      </rPr>
      <t>1</t>
    </r>
    <r>
      <rPr>
        <sz val="12"/>
        <rFont val="ＭＳ Ｐゴシック"/>
        <family val="3"/>
      </rPr>
      <t>週間4</t>
    </r>
    <r>
      <rPr>
        <sz val="12"/>
        <rFont val="ＭＳ Ｐゴシック"/>
        <family val="3"/>
      </rPr>
      <t>0</t>
    </r>
    <r>
      <rPr>
        <sz val="12"/>
        <rFont val="ＭＳ Ｐゴシック"/>
        <family val="3"/>
      </rPr>
      <t>時間、</t>
    </r>
    <r>
      <rPr>
        <sz val="12"/>
        <rFont val="ＭＳ Ｐゴシック"/>
        <family val="3"/>
      </rPr>
      <t>5</t>
    </r>
    <r>
      <rPr>
        <sz val="12"/>
        <rFont val="ＭＳ Ｐゴシック"/>
        <family val="3"/>
      </rPr>
      <t>労働日以内）</t>
    </r>
  </si>
  <si>
    <t>注2．</t>
  </si>
  <si>
    <r>
      <t>対象期間は、平成</t>
    </r>
    <r>
      <rPr>
        <sz val="12"/>
        <rFont val="ＭＳ Ｐゴシック"/>
        <family val="3"/>
      </rPr>
      <t>26</t>
    </r>
    <r>
      <rPr>
        <sz val="12"/>
        <rFont val="ＭＳ Ｐゴシック"/>
        <family val="3"/>
      </rPr>
      <t>年</t>
    </r>
    <r>
      <rPr>
        <sz val="12"/>
        <rFont val="ＭＳ Ｐゴシック"/>
        <family val="3"/>
      </rPr>
      <t>4</t>
    </r>
    <r>
      <rPr>
        <sz val="12"/>
        <rFont val="ＭＳ Ｐゴシック"/>
        <family val="3"/>
      </rPr>
      <t>月</t>
    </r>
    <r>
      <rPr>
        <sz val="12"/>
        <rFont val="ＭＳ Ｐゴシック"/>
        <family val="3"/>
      </rPr>
      <t>1</t>
    </r>
    <r>
      <rPr>
        <sz val="12"/>
        <rFont val="ＭＳ Ｐゴシック"/>
        <family val="3"/>
      </rPr>
      <t>日～平成</t>
    </r>
    <r>
      <rPr>
        <sz val="12"/>
        <rFont val="ＭＳ Ｐゴシック"/>
        <family val="3"/>
      </rPr>
      <t>27</t>
    </r>
    <r>
      <rPr>
        <sz val="12"/>
        <rFont val="ＭＳ Ｐゴシック"/>
        <family val="3"/>
      </rPr>
      <t>年</t>
    </r>
    <r>
      <rPr>
        <sz val="12"/>
        <rFont val="ＭＳ Ｐゴシック"/>
        <family val="3"/>
      </rPr>
      <t>3</t>
    </r>
    <r>
      <rPr>
        <sz val="12"/>
        <rFont val="ＭＳ Ｐゴシック"/>
        <family val="3"/>
      </rPr>
      <t>月</t>
    </r>
    <r>
      <rPr>
        <sz val="12"/>
        <rFont val="ＭＳ Ｐゴシック"/>
        <family val="3"/>
      </rPr>
      <t>31</t>
    </r>
    <r>
      <rPr>
        <sz val="12"/>
        <rFont val="ＭＳ Ｐゴシック"/>
        <family val="3"/>
      </rPr>
      <t>日</t>
    </r>
  </si>
  <si>
    <t>注3．</t>
  </si>
  <si>
    <t>注4．</t>
  </si>
  <si>
    <t>は日曜日、</t>
  </si>
  <si>
    <t>日　数　記　入　欄</t>
  </si>
  <si>
    <r>
      <t>年間労働日数は2</t>
    </r>
    <r>
      <rPr>
        <sz val="12"/>
        <rFont val="ＭＳ Ｐゴシック"/>
        <family val="3"/>
      </rPr>
      <t>41</t>
    </r>
    <r>
      <rPr>
        <sz val="12"/>
        <rFont val="ＭＳ Ｐゴシック"/>
        <family val="3"/>
      </rPr>
      <t>日、休日数は</t>
    </r>
    <r>
      <rPr>
        <sz val="12"/>
        <rFont val="ＭＳ Ｐゴシック"/>
        <family val="3"/>
      </rPr>
      <t>124</t>
    </r>
    <r>
      <rPr>
        <sz val="12"/>
        <rFont val="ＭＳ Ｐゴシック"/>
        <family val="3"/>
      </rPr>
      <t>日、</t>
    </r>
    <r>
      <rPr>
        <sz val="12"/>
        <rFont val="ＭＳ Ｐゴシック"/>
        <family val="3"/>
      </rPr>
      <t>1</t>
    </r>
    <r>
      <rPr>
        <sz val="12"/>
        <rFont val="ＭＳ Ｐゴシック"/>
        <family val="3"/>
      </rPr>
      <t>日の所定労働時間は</t>
    </r>
    <r>
      <rPr>
        <sz val="12"/>
        <rFont val="ＭＳ Ｐゴシック"/>
        <family val="3"/>
      </rPr>
      <t>8</t>
    </r>
    <r>
      <rPr>
        <sz val="12"/>
        <rFont val="ＭＳ Ｐゴシック"/>
        <family val="3"/>
      </rPr>
      <t>時間</t>
    </r>
    <r>
      <rPr>
        <sz val="12"/>
        <rFont val="ＭＳ Ｐゴシック"/>
        <family val="3"/>
      </rPr>
      <t>00</t>
    </r>
    <r>
      <rPr>
        <sz val="12"/>
        <rFont val="ＭＳ Ｐゴシック"/>
        <family val="3"/>
      </rPr>
      <t>分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</si>
</sst>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0_ "/>
    <numFmt numFmtId="185" formatCode="0_);[Red]\(0\)"/>
    <numFmt numFmtId="186" formatCode="#,##0.00_);[Red]\(#,##0.00\)"/>
  </numFmts>
  <fonts count="1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2"/>
      <color indexed="63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11" fillId="0" borderId="4" xfId="0" applyNumberFormat="1" applyFont="1" applyFill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/>
    </xf>
    <xf numFmtId="0" fontId="10" fillId="0" borderId="8" xfId="0" applyNumberFormat="1" applyFont="1" applyFill="1" applyBorder="1" applyAlignment="1">
      <alignment horizontal="center"/>
    </xf>
    <xf numFmtId="0" fontId="10" fillId="2" borderId="9" xfId="0" applyNumberFormat="1" applyFont="1" applyFill="1" applyBorder="1" applyAlignment="1">
      <alignment horizontal="center"/>
    </xf>
    <xf numFmtId="0" fontId="10" fillId="3" borderId="9" xfId="0" applyNumberFormat="1" applyFont="1" applyFill="1" applyBorder="1" applyAlignment="1">
      <alignment horizontal="center"/>
    </xf>
    <xf numFmtId="0" fontId="10" fillId="4" borderId="7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3" borderId="7" xfId="0" applyNumberFormat="1" applyFont="1" applyFill="1" applyBorder="1" applyAlignment="1">
      <alignment horizontal="center"/>
    </xf>
    <xf numFmtId="0" fontId="10" fillId="3" borderId="8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/>
    </xf>
    <xf numFmtId="0" fontId="10" fillId="0" borderId="1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/>
    </xf>
    <xf numFmtId="0" fontId="10" fillId="5" borderId="8" xfId="0" applyNumberFormat="1" applyFont="1" applyFill="1" applyBorder="1" applyAlignment="1">
      <alignment horizontal="center"/>
    </xf>
    <xf numFmtId="0" fontId="10" fillId="4" borderId="10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left"/>
    </xf>
    <xf numFmtId="0" fontId="9" fillId="4" borderId="8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9" fillId="3" borderId="8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9" fillId="2" borderId="8" xfId="0" applyNumberFormat="1" applyFont="1" applyFill="1" applyBorder="1" applyAlignment="1">
      <alignment/>
    </xf>
    <xf numFmtId="0" fontId="9" fillId="5" borderId="8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9" fillId="0" borderId="17" xfId="0" applyNumberFormat="1" applyFont="1" applyAlignment="1">
      <alignment horizontal="center"/>
    </xf>
    <xf numFmtId="0" fontId="0" fillId="0" borderId="18" xfId="0" applyNumberFormat="1" applyAlignment="1">
      <alignment/>
    </xf>
    <xf numFmtId="0" fontId="9" fillId="0" borderId="17" xfId="0" applyNumberFormat="1" applyFont="1" applyAlignment="1">
      <alignment/>
    </xf>
    <xf numFmtId="0" fontId="0" fillId="0" borderId="18" xfId="0" applyNumberFormat="1" applyAlignment="1">
      <alignment/>
    </xf>
    <xf numFmtId="0" fontId="11" fillId="0" borderId="8" xfId="0" applyNumberFormat="1" applyFont="1" applyBorder="1" applyAlignment="1">
      <alignment shrinkToFit="1"/>
    </xf>
    <xf numFmtId="0" fontId="9" fillId="0" borderId="8" xfId="0" applyNumberFormat="1" applyFont="1" applyBorder="1" applyAlignment="1">
      <alignment shrinkToFit="1"/>
    </xf>
    <xf numFmtId="0" fontId="13" fillId="6" borderId="8" xfId="0" applyNumberFormat="1" applyFont="1" applyFill="1" applyBorder="1" applyAlignment="1">
      <alignment shrinkToFit="1"/>
    </xf>
    <xf numFmtId="0" fontId="9" fillId="0" borderId="8" xfId="0" applyNumberFormat="1" applyFont="1" applyBorder="1" applyAlignment="1">
      <alignment shrinkToFit="1"/>
    </xf>
    <xf numFmtId="2" fontId="14" fillId="0" borderId="8" xfId="0" applyNumberFormat="1" applyFont="1" applyBorder="1" applyAlignment="1">
      <alignment shrinkToFit="1"/>
    </xf>
    <xf numFmtId="0" fontId="0" fillId="0" borderId="19" xfId="0" applyNumberFormat="1" applyBorder="1" applyAlignment="1">
      <alignment/>
    </xf>
    <xf numFmtId="0" fontId="9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/>
    </xf>
    <xf numFmtId="0" fontId="9" fillId="0" borderId="20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9" fillId="0" borderId="22" xfId="0" applyNumberFormat="1" applyFont="1" applyBorder="1" applyAlignment="1">
      <alignment/>
    </xf>
    <xf numFmtId="0" fontId="11" fillId="0" borderId="23" xfId="0" applyNumberFormat="1" applyFont="1" applyBorder="1" applyAlignment="1">
      <alignment shrinkToFit="1"/>
    </xf>
    <xf numFmtId="0" fontId="9" fillId="0" borderId="23" xfId="0" applyNumberFormat="1" applyFont="1" applyBorder="1" applyAlignment="1">
      <alignment shrinkToFit="1"/>
    </xf>
    <xf numFmtId="0" fontId="13" fillId="6" borderId="23" xfId="0" applyNumberFormat="1" applyFont="1" applyFill="1" applyBorder="1" applyAlignment="1">
      <alignment shrinkToFit="1"/>
    </xf>
    <xf numFmtId="0" fontId="9" fillId="0" borderId="23" xfId="0" applyNumberFormat="1" applyFont="1" applyBorder="1" applyAlignment="1">
      <alignment shrinkToFit="1"/>
    </xf>
    <xf numFmtId="2" fontId="14" fillId="0" borderId="23" xfId="0" applyNumberFormat="1" applyFont="1" applyBorder="1" applyAlignment="1">
      <alignment shrinkToFit="1"/>
    </xf>
    <xf numFmtId="0" fontId="9" fillId="0" borderId="1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0" fillId="0" borderId="24" xfId="0" applyNumberFormat="1" applyBorder="1" applyAlignment="1">
      <alignment/>
    </xf>
    <xf numFmtId="3" fontId="14" fillId="0" borderId="25" xfId="0" applyNumberFormat="1" applyFont="1" applyBorder="1" applyAlignment="1">
      <alignment/>
    </xf>
    <xf numFmtId="0" fontId="9" fillId="0" borderId="26" xfId="0" applyNumberFormat="1" applyFont="1" applyBorder="1" applyAlignment="1">
      <alignment/>
    </xf>
    <xf numFmtId="0" fontId="9" fillId="0" borderId="14" xfId="0" applyNumberFormat="1" applyFont="1" applyAlignment="1">
      <alignment/>
    </xf>
    <xf numFmtId="0" fontId="9" fillId="0" borderId="14" xfId="0" applyNumberFormat="1" applyFont="1" applyAlignment="1">
      <alignment horizontal="left"/>
    </xf>
    <xf numFmtId="0" fontId="0" fillId="0" borderId="7" xfId="0" applyNumberFormat="1" applyFont="1" applyBorder="1" applyAlignment="1">
      <alignment shrinkToFit="1"/>
    </xf>
    <xf numFmtId="2" fontId="9" fillId="0" borderId="9" xfId="0" applyNumberFormat="1" applyFont="1" applyBorder="1" applyAlignment="1">
      <alignment shrinkToFit="1"/>
    </xf>
    <xf numFmtId="0" fontId="0" fillId="0" borderId="27" xfId="0" applyNumberFormat="1" applyFont="1" applyBorder="1" applyAlignment="1">
      <alignment shrinkToFit="1"/>
    </xf>
    <xf numFmtId="2" fontId="9" fillId="0" borderId="28" xfId="0" applyNumberFormat="1" applyFont="1" applyBorder="1" applyAlignment="1">
      <alignment shrinkToFit="1"/>
    </xf>
    <xf numFmtId="0" fontId="0" fillId="0" borderId="29" xfId="0" applyNumberFormat="1" applyFont="1" applyBorder="1" applyAlignment="1">
      <alignment shrinkToFit="1"/>
    </xf>
    <xf numFmtId="0" fontId="9" fillId="0" borderId="30" xfId="0" applyNumberFormat="1" applyFont="1" applyBorder="1" applyAlignment="1">
      <alignment shrinkToFit="1"/>
    </xf>
    <xf numFmtId="0" fontId="9" fillId="6" borderId="30" xfId="0" applyNumberFormat="1" applyFont="1" applyFill="1" applyBorder="1" applyAlignment="1">
      <alignment shrinkToFit="1"/>
    </xf>
    <xf numFmtId="3" fontId="9" fillId="0" borderId="30" xfId="0" applyNumberFormat="1" applyFont="1" applyBorder="1" applyAlignment="1">
      <alignment shrinkToFit="1"/>
    </xf>
    <xf numFmtId="2" fontId="14" fillId="0" borderId="30" xfId="0" applyNumberFormat="1" applyFont="1" applyBorder="1" applyAlignment="1">
      <alignment shrinkToFit="1"/>
    </xf>
    <xf numFmtId="2" fontId="14" fillId="0" borderId="31" xfId="0" applyNumberFormat="1" applyFont="1" applyBorder="1" applyAlignment="1">
      <alignment shrinkToFit="1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9" fillId="0" borderId="33" xfId="0" applyNumberFormat="1" applyFont="1" applyFill="1" applyBorder="1" applyAlignment="1">
      <alignment horizontal="center" shrinkToFit="1"/>
    </xf>
    <xf numFmtId="0" fontId="9" fillId="0" borderId="33" xfId="0" applyNumberFormat="1" applyFont="1" applyFill="1" applyBorder="1" applyAlignment="1">
      <alignment horizontal="center"/>
    </xf>
    <xf numFmtId="0" fontId="9" fillId="6" borderId="33" xfId="0" applyNumberFormat="1" applyFont="1" applyFill="1" applyBorder="1" applyAlignment="1">
      <alignment horizontal="center"/>
    </xf>
    <xf numFmtId="0" fontId="9" fillId="0" borderId="34" xfId="0" applyNumberFormat="1" applyFont="1" applyFill="1" applyBorder="1" applyAlignment="1">
      <alignment horizont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center" vertical="center"/>
    </xf>
    <xf numFmtId="0" fontId="9" fillId="0" borderId="14" xfId="0" applyNumberFormat="1" applyFont="1" applyAlignment="1">
      <alignment horizontal="center" shrinkToFit="1"/>
    </xf>
    <xf numFmtId="0" fontId="0" fillId="0" borderId="14" xfId="0" applyBorder="1" applyAlignment="1">
      <alignment horizontal="center" shrinkToFit="1"/>
    </xf>
    <xf numFmtId="184" fontId="0" fillId="0" borderId="2" xfId="0" applyNumberFormat="1" applyFill="1" applyBorder="1" applyAlignment="1">
      <alignment horizontal="right"/>
    </xf>
    <xf numFmtId="0" fontId="9" fillId="0" borderId="38" xfId="0" applyNumberFormat="1" applyFont="1" applyBorder="1" applyAlignment="1">
      <alignment horizontal="center" vertical="center" shrinkToFit="1"/>
    </xf>
    <xf numFmtId="0" fontId="9" fillId="0" borderId="39" xfId="0" applyNumberFormat="1" applyFont="1" applyBorder="1" applyAlignment="1">
      <alignment horizontal="center" vertical="center" shrinkToFit="1"/>
    </xf>
    <xf numFmtId="0" fontId="9" fillId="0" borderId="38" xfId="0" applyNumberFormat="1" applyFont="1" applyBorder="1" applyAlignment="1">
      <alignment horizontal="center" shrinkToFit="1"/>
    </xf>
    <xf numFmtId="0" fontId="9" fillId="0" borderId="39" xfId="0" applyNumberFormat="1" applyFont="1" applyBorder="1" applyAlignment="1">
      <alignment horizontal="center" shrinkToFit="1"/>
    </xf>
    <xf numFmtId="2" fontId="0" fillId="0" borderId="14" xfId="0" applyNumberFormat="1" applyAlignment="1">
      <alignment horizontal="right"/>
    </xf>
    <xf numFmtId="0" fontId="8" fillId="0" borderId="0" xfId="0" applyNumberFormat="1" applyFont="1" applyAlignment="1">
      <alignment horizontal="center"/>
    </xf>
    <xf numFmtId="0" fontId="9" fillId="0" borderId="40" xfId="0" applyNumberFormat="1" applyFont="1" applyBorder="1" applyAlignment="1">
      <alignment horizontal="center" shrinkToFi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4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77819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showGridLines="0" showZeros="0" tabSelected="1" showOutlineSymbols="0" zoomScale="80" zoomScaleNormal="80" workbookViewId="0" topLeftCell="A1">
      <selection activeCell="A1" sqref="A1:U1"/>
    </sheetView>
  </sheetViews>
  <sheetFormatPr defaultColWidth="8.88671875" defaultRowHeight="15"/>
  <cols>
    <col min="1" max="21" width="4.4453125" style="1" customWidth="1"/>
    <col min="22" max="22" width="2.77734375" style="1" customWidth="1"/>
    <col min="23" max="33" width="5.5546875" style="1" customWidth="1"/>
    <col min="34" max="16384" width="10.6640625" style="1" customWidth="1"/>
  </cols>
  <sheetData>
    <row r="1" spans="1:21" ht="21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2:23" ht="15.7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3"/>
      <c r="V2" s="2"/>
      <c r="W2" s="2"/>
    </row>
    <row r="3" spans="1:23" ht="15" customHeight="1">
      <c r="A3" s="4"/>
      <c r="B3" s="5"/>
      <c r="C3" s="5">
        <v>4</v>
      </c>
      <c r="D3" s="5"/>
      <c r="E3" s="5" t="s">
        <v>0</v>
      </c>
      <c r="F3" s="5"/>
      <c r="G3" s="6"/>
      <c r="H3" s="4"/>
      <c r="I3" s="5"/>
      <c r="J3" s="5">
        <v>5</v>
      </c>
      <c r="K3" s="5"/>
      <c r="L3" s="5" t="s">
        <v>0</v>
      </c>
      <c r="M3" s="5"/>
      <c r="N3" s="6"/>
      <c r="O3" s="4"/>
      <c r="P3" s="5"/>
      <c r="Q3" s="5">
        <v>6</v>
      </c>
      <c r="R3" s="5"/>
      <c r="S3" s="5" t="s">
        <v>0</v>
      </c>
      <c r="T3" s="5"/>
      <c r="U3" s="6"/>
      <c r="V3" s="7"/>
      <c r="W3" s="7"/>
    </row>
    <row r="4" spans="1:31" ht="15" customHeight="1">
      <c r="A4" s="8" t="s">
        <v>1</v>
      </c>
      <c r="B4" s="9" t="s">
        <v>0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6</v>
      </c>
      <c r="H4" s="8" t="s">
        <v>1</v>
      </c>
      <c r="I4" s="9" t="s">
        <v>0</v>
      </c>
      <c r="J4" s="9" t="s">
        <v>2</v>
      </c>
      <c r="K4" s="9" t="s">
        <v>3</v>
      </c>
      <c r="L4" s="9" t="s">
        <v>4</v>
      </c>
      <c r="M4" s="9" t="s">
        <v>5</v>
      </c>
      <c r="N4" s="10" t="s">
        <v>6</v>
      </c>
      <c r="O4" s="8" t="s">
        <v>1</v>
      </c>
      <c r="P4" s="9" t="s">
        <v>0</v>
      </c>
      <c r="Q4" s="9" t="s">
        <v>2</v>
      </c>
      <c r="R4" s="9" t="s">
        <v>3</v>
      </c>
      <c r="S4" s="9" t="s">
        <v>4</v>
      </c>
      <c r="T4" s="9" t="s">
        <v>5</v>
      </c>
      <c r="U4" s="10" t="s">
        <v>6</v>
      </c>
      <c r="V4" s="7"/>
      <c r="W4" s="11"/>
      <c r="X4" s="12"/>
      <c r="Y4" s="12"/>
      <c r="Z4" s="12"/>
      <c r="AA4" s="12"/>
      <c r="AB4" s="12"/>
      <c r="AC4" s="12"/>
      <c r="AD4" s="12"/>
      <c r="AE4" s="12"/>
    </row>
    <row r="5" spans="1:31" ht="15" customHeight="1">
      <c r="A5" s="13"/>
      <c r="B5" s="14"/>
      <c r="C5" s="15">
        <v>1</v>
      </c>
      <c r="D5" s="15">
        <v>2</v>
      </c>
      <c r="E5" s="15">
        <v>3</v>
      </c>
      <c r="F5" s="15">
        <v>4</v>
      </c>
      <c r="G5" s="16">
        <v>5</v>
      </c>
      <c r="H5" s="13"/>
      <c r="I5" s="15"/>
      <c r="J5" s="15"/>
      <c r="K5" s="14"/>
      <c r="L5" s="15">
        <v>1</v>
      </c>
      <c r="M5" s="15">
        <v>2</v>
      </c>
      <c r="N5" s="17">
        <v>3</v>
      </c>
      <c r="O5" s="18">
        <v>1</v>
      </c>
      <c r="P5" s="15">
        <v>2</v>
      </c>
      <c r="Q5" s="15">
        <v>3</v>
      </c>
      <c r="R5" s="15">
        <v>4</v>
      </c>
      <c r="S5" s="15">
        <v>5</v>
      </c>
      <c r="T5" s="15">
        <v>6</v>
      </c>
      <c r="U5" s="16">
        <v>7</v>
      </c>
      <c r="V5" s="11"/>
      <c r="W5" s="19"/>
      <c r="X5" s="19"/>
      <c r="Y5" s="19"/>
      <c r="Z5" s="19"/>
      <c r="AA5" s="12"/>
      <c r="AB5" s="19"/>
      <c r="AC5" s="19"/>
      <c r="AD5" s="12"/>
      <c r="AE5" s="12"/>
    </row>
    <row r="6" spans="1:31" ht="15" customHeight="1">
      <c r="A6" s="18">
        <v>6</v>
      </c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6">
        <v>12</v>
      </c>
      <c r="H6" s="20">
        <v>4</v>
      </c>
      <c r="I6" s="21">
        <v>5</v>
      </c>
      <c r="J6" s="21">
        <v>6</v>
      </c>
      <c r="K6" s="15">
        <v>7</v>
      </c>
      <c r="L6" s="15">
        <v>8</v>
      </c>
      <c r="M6" s="15">
        <v>9</v>
      </c>
      <c r="N6" s="16">
        <v>10</v>
      </c>
      <c r="O6" s="18">
        <v>8</v>
      </c>
      <c r="P6" s="15">
        <v>9</v>
      </c>
      <c r="Q6" s="15">
        <v>10</v>
      </c>
      <c r="R6" s="15">
        <v>11</v>
      </c>
      <c r="S6" s="15">
        <v>12</v>
      </c>
      <c r="T6" s="15">
        <v>13</v>
      </c>
      <c r="U6" s="16">
        <v>14</v>
      </c>
      <c r="V6" s="11"/>
      <c r="W6" s="19"/>
      <c r="X6" s="19"/>
      <c r="Y6" s="19"/>
      <c r="Z6" s="19"/>
      <c r="AA6" s="19"/>
      <c r="AB6" s="19"/>
      <c r="AC6" s="19"/>
      <c r="AD6" s="12"/>
      <c r="AE6" s="12"/>
    </row>
    <row r="7" spans="1:31" ht="15" customHeight="1">
      <c r="A7" s="18">
        <v>13</v>
      </c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6">
        <v>19</v>
      </c>
      <c r="H7" s="18">
        <v>11</v>
      </c>
      <c r="I7" s="15">
        <v>12</v>
      </c>
      <c r="J7" s="15">
        <v>13</v>
      </c>
      <c r="K7" s="15">
        <v>14</v>
      </c>
      <c r="L7" s="15">
        <v>15</v>
      </c>
      <c r="M7" s="15">
        <v>16</v>
      </c>
      <c r="N7" s="16">
        <v>17</v>
      </c>
      <c r="O7" s="18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6">
        <v>21</v>
      </c>
      <c r="V7" s="11"/>
      <c r="W7" s="19"/>
      <c r="X7" s="19"/>
      <c r="Y7" s="19"/>
      <c r="Z7" s="19"/>
      <c r="AA7" s="19"/>
      <c r="AB7" s="19"/>
      <c r="AC7" s="19"/>
      <c r="AD7" s="12"/>
      <c r="AE7" s="12"/>
    </row>
    <row r="8" spans="1:31" ht="15" customHeight="1">
      <c r="A8" s="18">
        <v>20</v>
      </c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6">
        <v>26</v>
      </c>
      <c r="H8" s="18">
        <v>18</v>
      </c>
      <c r="I8" s="15">
        <v>19</v>
      </c>
      <c r="J8" s="15">
        <v>20</v>
      </c>
      <c r="K8" s="15">
        <v>21</v>
      </c>
      <c r="L8" s="15">
        <v>22</v>
      </c>
      <c r="M8" s="15">
        <v>23</v>
      </c>
      <c r="N8" s="16">
        <v>24</v>
      </c>
      <c r="O8" s="18">
        <v>22</v>
      </c>
      <c r="P8" s="15">
        <v>23</v>
      </c>
      <c r="Q8" s="15">
        <v>24</v>
      </c>
      <c r="R8" s="15">
        <v>25</v>
      </c>
      <c r="S8" s="15">
        <v>26</v>
      </c>
      <c r="T8" s="15">
        <v>27</v>
      </c>
      <c r="U8" s="16">
        <v>28</v>
      </c>
      <c r="V8" s="11"/>
      <c r="W8" s="19"/>
      <c r="X8" s="19"/>
      <c r="Y8" s="19"/>
      <c r="Z8" s="19"/>
      <c r="AA8" s="19"/>
      <c r="AB8" s="19"/>
      <c r="AC8" s="19"/>
      <c r="AD8" s="12"/>
      <c r="AE8" s="12"/>
    </row>
    <row r="9" spans="1:31" ht="15" customHeight="1">
      <c r="A9" s="18">
        <v>27</v>
      </c>
      <c r="B9" s="15">
        <v>28</v>
      </c>
      <c r="C9" s="21">
        <v>29</v>
      </c>
      <c r="D9" s="15">
        <v>30</v>
      </c>
      <c r="E9" s="15"/>
      <c r="F9" s="15"/>
      <c r="G9" s="22"/>
      <c r="H9" s="18">
        <v>25</v>
      </c>
      <c r="I9" s="15">
        <v>26</v>
      </c>
      <c r="J9" s="15">
        <v>27</v>
      </c>
      <c r="K9" s="15">
        <v>28</v>
      </c>
      <c r="L9" s="15">
        <v>29</v>
      </c>
      <c r="M9" s="15">
        <v>30</v>
      </c>
      <c r="N9" s="16">
        <v>31</v>
      </c>
      <c r="O9" s="18">
        <v>29</v>
      </c>
      <c r="P9" s="15">
        <v>30</v>
      </c>
      <c r="Q9" s="15"/>
      <c r="R9" s="14"/>
      <c r="S9" s="14"/>
      <c r="T9" s="14"/>
      <c r="U9" s="23"/>
      <c r="V9" s="11"/>
      <c r="W9" s="19"/>
      <c r="X9" s="19"/>
      <c r="Y9" s="19"/>
      <c r="Z9" s="19"/>
      <c r="AA9" s="19"/>
      <c r="AB9" s="19"/>
      <c r="AC9" s="19"/>
      <c r="AD9" s="12"/>
      <c r="AE9" s="12"/>
    </row>
    <row r="10" spans="1:31" ht="15" customHeight="1" thickBot="1">
      <c r="A10" s="24"/>
      <c r="B10" s="25"/>
      <c r="C10" s="25"/>
      <c r="D10" s="25"/>
      <c r="E10" s="25"/>
      <c r="F10" s="25"/>
      <c r="G10" s="26"/>
      <c r="H10" s="24"/>
      <c r="I10" s="25"/>
      <c r="J10" s="25"/>
      <c r="K10" s="25"/>
      <c r="L10" s="25"/>
      <c r="M10" s="25"/>
      <c r="N10" s="26"/>
      <c r="O10" s="24"/>
      <c r="P10" s="25"/>
      <c r="Q10" s="25"/>
      <c r="R10" s="25"/>
      <c r="S10" s="25"/>
      <c r="T10" s="25"/>
      <c r="U10" s="26"/>
      <c r="V10" s="11"/>
      <c r="W10" s="12"/>
      <c r="X10" s="12"/>
      <c r="Y10" s="12"/>
      <c r="Z10" s="12"/>
      <c r="AA10" s="12"/>
      <c r="AB10" s="12"/>
      <c r="AC10" s="12"/>
      <c r="AD10" s="12"/>
      <c r="AE10" s="12"/>
    </row>
    <row r="11" spans="1:42" ht="12" customHeight="1" thickBo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11"/>
      <c r="W11" s="11"/>
      <c r="X11" s="11"/>
      <c r="Y11" s="12"/>
      <c r="Z11" s="12"/>
      <c r="AA11" s="12"/>
      <c r="AB11" s="12"/>
      <c r="AC11" s="12"/>
      <c r="AD11" s="12"/>
      <c r="AE11" s="12"/>
      <c r="AM11" s="11"/>
      <c r="AN11" s="11"/>
      <c r="AO11" s="11"/>
      <c r="AP11" s="11"/>
    </row>
    <row r="12" spans="1:31" ht="15" customHeight="1">
      <c r="A12" s="28"/>
      <c r="B12" s="29"/>
      <c r="C12" s="29">
        <v>7</v>
      </c>
      <c r="D12" s="29"/>
      <c r="E12" s="29" t="s">
        <v>0</v>
      </c>
      <c r="F12" s="29"/>
      <c r="G12" s="30"/>
      <c r="H12" s="28"/>
      <c r="I12" s="29"/>
      <c r="J12" s="29">
        <v>8</v>
      </c>
      <c r="K12" s="29"/>
      <c r="L12" s="29" t="s">
        <v>0</v>
      </c>
      <c r="M12" s="29"/>
      <c r="N12" s="30"/>
      <c r="O12" s="28"/>
      <c r="P12" s="29"/>
      <c r="Q12" s="29">
        <v>9</v>
      </c>
      <c r="R12" s="29"/>
      <c r="S12" s="29" t="s">
        <v>0</v>
      </c>
      <c r="T12" s="29"/>
      <c r="U12" s="30"/>
      <c r="V12" s="11"/>
      <c r="W12" s="11"/>
      <c r="X12" s="12"/>
      <c r="Y12" s="12"/>
      <c r="Z12" s="12"/>
      <c r="AA12" s="12"/>
      <c r="AB12" s="12"/>
      <c r="AC12" s="12"/>
      <c r="AD12" s="12"/>
      <c r="AE12" s="12"/>
    </row>
    <row r="13" spans="1:31" ht="15" customHeight="1">
      <c r="A13" s="31" t="s">
        <v>1</v>
      </c>
      <c r="B13" s="32" t="s">
        <v>0</v>
      </c>
      <c r="C13" s="32" t="s">
        <v>2</v>
      </c>
      <c r="D13" s="32" t="s">
        <v>3</v>
      </c>
      <c r="E13" s="32" t="s">
        <v>4</v>
      </c>
      <c r="F13" s="32" t="s">
        <v>5</v>
      </c>
      <c r="G13" s="33" t="s">
        <v>6</v>
      </c>
      <c r="H13" s="8" t="s">
        <v>1</v>
      </c>
      <c r="I13" s="32" t="s">
        <v>0</v>
      </c>
      <c r="J13" s="32" t="s">
        <v>2</v>
      </c>
      <c r="K13" s="32" t="s">
        <v>3</v>
      </c>
      <c r="L13" s="32" t="s">
        <v>4</v>
      </c>
      <c r="M13" s="32" t="s">
        <v>5</v>
      </c>
      <c r="N13" s="33" t="s">
        <v>6</v>
      </c>
      <c r="O13" s="8" t="s">
        <v>1</v>
      </c>
      <c r="P13" s="32" t="s">
        <v>0</v>
      </c>
      <c r="Q13" s="32" t="s">
        <v>2</v>
      </c>
      <c r="R13" s="32" t="s">
        <v>3</v>
      </c>
      <c r="S13" s="32" t="s">
        <v>4</v>
      </c>
      <c r="T13" s="32" t="s">
        <v>5</v>
      </c>
      <c r="U13" s="33" t="s">
        <v>6</v>
      </c>
      <c r="V13" s="11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5" customHeight="1">
      <c r="A14" s="13"/>
      <c r="B14" s="14"/>
      <c r="C14" s="15">
        <v>1</v>
      </c>
      <c r="D14" s="15">
        <v>2</v>
      </c>
      <c r="E14" s="15">
        <v>3</v>
      </c>
      <c r="F14" s="15">
        <v>4</v>
      </c>
      <c r="G14" s="16">
        <v>5</v>
      </c>
      <c r="H14" s="34"/>
      <c r="I14" s="14"/>
      <c r="J14" s="15"/>
      <c r="K14" s="15"/>
      <c r="L14" s="15"/>
      <c r="M14" s="15">
        <v>1</v>
      </c>
      <c r="N14" s="16">
        <v>2</v>
      </c>
      <c r="O14" s="34"/>
      <c r="P14" s="15">
        <v>1</v>
      </c>
      <c r="Q14" s="15">
        <v>2</v>
      </c>
      <c r="R14" s="15">
        <v>3</v>
      </c>
      <c r="S14" s="15">
        <v>4</v>
      </c>
      <c r="T14" s="15">
        <v>5</v>
      </c>
      <c r="U14" s="16">
        <v>6</v>
      </c>
      <c r="V14" s="11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5" customHeight="1">
      <c r="A15" s="18">
        <v>6</v>
      </c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6">
        <v>12</v>
      </c>
      <c r="H15" s="18">
        <v>3</v>
      </c>
      <c r="I15" s="15">
        <v>4</v>
      </c>
      <c r="J15" s="15">
        <v>5</v>
      </c>
      <c r="K15" s="15">
        <v>6</v>
      </c>
      <c r="L15" s="15">
        <v>7</v>
      </c>
      <c r="M15" s="15">
        <v>8</v>
      </c>
      <c r="N15" s="16">
        <v>9</v>
      </c>
      <c r="O15" s="18">
        <v>7</v>
      </c>
      <c r="P15" s="15">
        <v>8</v>
      </c>
      <c r="Q15" s="15">
        <v>9</v>
      </c>
      <c r="R15" s="15">
        <v>10</v>
      </c>
      <c r="S15" s="15">
        <v>11</v>
      </c>
      <c r="T15" s="15">
        <v>12</v>
      </c>
      <c r="U15" s="16">
        <v>13</v>
      </c>
      <c r="V15" s="11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5" customHeight="1">
      <c r="A16" s="18">
        <v>13</v>
      </c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6">
        <v>19</v>
      </c>
      <c r="H16" s="18">
        <v>10</v>
      </c>
      <c r="I16" s="15">
        <v>11</v>
      </c>
      <c r="J16" s="15">
        <v>12</v>
      </c>
      <c r="K16" s="35">
        <v>13</v>
      </c>
      <c r="L16" s="35">
        <v>14</v>
      </c>
      <c r="M16" s="35">
        <v>15</v>
      </c>
      <c r="N16" s="16">
        <v>16</v>
      </c>
      <c r="O16" s="18">
        <v>14</v>
      </c>
      <c r="P16" s="21">
        <v>15</v>
      </c>
      <c r="Q16" s="15">
        <v>16</v>
      </c>
      <c r="R16" s="15">
        <v>17</v>
      </c>
      <c r="S16" s="15">
        <v>18</v>
      </c>
      <c r="T16" s="15">
        <v>19</v>
      </c>
      <c r="U16" s="16">
        <v>20</v>
      </c>
      <c r="V16" s="27"/>
      <c r="W16" s="12"/>
      <c r="X16" s="12"/>
      <c r="Y16" s="19"/>
      <c r="Z16" s="12"/>
      <c r="AA16" s="19"/>
      <c r="AB16" s="19"/>
      <c r="AC16" s="19"/>
      <c r="AD16" s="19"/>
      <c r="AE16" s="19"/>
    </row>
    <row r="17" spans="1:31" ht="15" customHeight="1">
      <c r="A17" s="18">
        <v>20</v>
      </c>
      <c r="B17" s="21">
        <v>21</v>
      </c>
      <c r="C17" s="15">
        <v>22</v>
      </c>
      <c r="D17" s="15">
        <v>23</v>
      </c>
      <c r="E17" s="15">
        <v>24</v>
      </c>
      <c r="F17" s="15">
        <v>25</v>
      </c>
      <c r="G17" s="16">
        <v>26</v>
      </c>
      <c r="H17" s="18">
        <v>17</v>
      </c>
      <c r="I17" s="15">
        <v>18</v>
      </c>
      <c r="J17" s="15">
        <v>19</v>
      </c>
      <c r="K17" s="15">
        <v>20</v>
      </c>
      <c r="L17" s="15">
        <v>21</v>
      </c>
      <c r="M17" s="15">
        <v>22</v>
      </c>
      <c r="N17" s="16">
        <v>23</v>
      </c>
      <c r="O17" s="18">
        <v>21</v>
      </c>
      <c r="P17" s="15">
        <v>22</v>
      </c>
      <c r="Q17" s="21">
        <v>23</v>
      </c>
      <c r="R17" s="15">
        <v>24</v>
      </c>
      <c r="S17" s="15">
        <v>25</v>
      </c>
      <c r="T17" s="15">
        <v>26</v>
      </c>
      <c r="U17" s="16">
        <v>27</v>
      </c>
      <c r="V17" s="27"/>
      <c r="W17" s="12"/>
      <c r="X17" s="12"/>
      <c r="Y17" s="19"/>
      <c r="Z17" s="19"/>
      <c r="AA17" s="19"/>
      <c r="AB17" s="19"/>
      <c r="AC17" s="19"/>
      <c r="AD17" s="19"/>
      <c r="AE17" s="19"/>
    </row>
    <row r="18" spans="1:31" ht="15" customHeight="1">
      <c r="A18" s="18">
        <v>27</v>
      </c>
      <c r="B18" s="15">
        <v>28</v>
      </c>
      <c r="C18" s="15">
        <v>29</v>
      </c>
      <c r="D18" s="15">
        <v>30</v>
      </c>
      <c r="E18" s="15">
        <v>31</v>
      </c>
      <c r="F18" s="15"/>
      <c r="G18" s="22"/>
      <c r="H18" s="18">
        <v>24</v>
      </c>
      <c r="I18" s="15">
        <v>25</v>
      </c>
      <c r="J18" s="15">
        <v>26</v>
      </c>
      <c r="K18" s="15">
        <v>27</v>
      </c>
      <c r="L18" s="15">
        <v>28</v>
      </c>
      <c r="M18" s="15">
        <v>29</v>
      </c>
      <c r="N18" s="16">
        <v>30</v>
      </c>
      <c r="O18" s="18">
        <v>28</v>
      </c>
      <c r="P18" s="15">
        <v>29</v>
      </c>
      <c r="Q18" s="15">
        <v>30</v>
      </c>
      <c r="R18" s="15"/>
      <c r="S18" s="15"/>
      <c r="T18" s="15"/>
      <c r="U18" s="22"/>
      <c r="V18" s="27"/>
      <c r="W18" s="12"/>
      <c r="X18" s="12"/>
      <c r="Y18" s="19"/>
      <c r="Z18" s="19"/>
      <c r="AA18" s="19"/>
      <c r="AB18" s="19"/>
      <c r="AC18" s="19"/>
      <c r="AD18" s="19"/>
      <c r="AE18" s="19"/>
    </row>
    <row r="19" spans="1:31" ht="15" customHeight="1" thickBot="1">
      <c r="A19" s="24"/>
      <c r="B19" s="25"/>
      <c r="C19" s="25"/>
      <c r="D19" s="25"/>
      <c r="E19" s="25"/>
      <c r="F19" s="25"/>
      <c r="G19" s="26"/>
      <c r="H19" s="36">
        <v>31</v>
      </c>
      <c r="I19" s="25"/>
      <c r="J19" s="25"/>
      <c r="K19" s="25"/>
      <c r="L19" s="25"/>
      <c r="M19" s="25"/>
      <c r="N19" s="26"/>
      <c r="O19" s="24"/>
      <c r="P19" s="25"/>
      <c r="Q19" s="25"/>
      <c r="R19" s="25"/>
      <c r="S19" s="25"/>
      <c r="T19" s="25"/>
      <c r="U19" s="26"/>
      <c r="V19" s="27"/>
      <c r="W19" s="12"/>
      <c r="X19" s="12"/>
      <c r="Y19" s="19"/>
      <c r="Z19" s="19"/>
      <c r="AA19" s="19"/>
      <c r="AB19" s="19"/>
      <c r="AC19" s="19"/>
      <c r="AD19" s="19"/>
      <c r="AE19" s="19"/>
    </row>
    <row r="20" spans="1:31" ht="12" customHeight="1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27"/>
      <c r="W20" s="12"/>
      <c r="X20" s="12"/>
      <c r="Y20" s="19"/>
      <c r="Z20" s="19"/>
      <c r="AA20" s="19"/>
      <c r="AB20" s="19"/>
      <c r="AC20" s="19"/>
      <c r="AD20" s="19"/>
      <c r="AE20" s="19"/>
    </row>
    <row r="21" spans="1:31" ht="15" customHeight="1">
      <c r="A21" s="28"/>
      <c r="B21" s="29"/>
      <c r="C21" s="29">
        <v>10</v>
      </c>
      <c r="D21" s="29"/>
      <c r="E21" s="29" t="s">
        <v>0</v>
      </c>
      <c r="F21" s="29"/>
      <c r="G21" s="30"/>
      <c r="H21" s="28"/>
      <c r="I21" s="29"/>
      <c r="J21" s="29">
        <v>11</v>
      </c>
      <c r="K21" s="29"/>
      <c r="L21" s="29" t="s">
        <v>0</v>
      </c>
      <c r="M21" s="29"/>
      <c r="N21" s="30"/>
      <c r="O21" s="28"/>
      <c r="P21" s="29"/>
      <c r="Q21" s="29">
        <v>12</v>
      </c>
      <c r="R21" s="29"/>
      <c r="S21" s="29" t="s">
        <v>0</v>
      </c>
      <c r="T21" s="29"/>
      <c r="U21" s="30"/>
      <c r="V21" s="27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5" customHeight="1">
      <c r="A22" s="8" t="s">
        <v>1</v>
      </c>
      <c r="B22" s="32" t="s">
        <v>0</v>
      </c>
      <c r="C22" s="32" t="s">
        <v>2</v>
      </c>
      <c r="D22" s="32" t="s">
        <v>3</v>
      </c>
      <c r="E22" s="32" t="s">
        <v>4</v>
      </c>
      <c r="F22" s="32" t="s">
        <v>5</v>
      </c>
      <c r="G22" s="33" t="s">
        <v>6</v>
      </c>
      <c r="H22" s="8" t="s">
        <v>1</v>
      </c>
      <c r="I22" s="32" t="s">
        <v>0</v>
      </c>
      <c r="J22" s="37" t="s">
        <v>2</v>
      </c>
      <c r="K22" s="32" t="s">
        <v>3</v>
      </c>
      <c r="L22" s="32" t="s">
        <v>4</v>
      </c>
      <c r="M22" s="32" t="s">
        <v>5</v>
      </c>
      <c r="N22" s="33" t="s">
        <v>6</v>
      </c>
      <c r="O22" s="8" t="s">
        <v>1</v>
      </c>
      <c r="P22" s="32" t="s">
        <v>0</v>
      </c>
      <c r="Q22" s="32" t="s">
        <v>2</v>
      </c>
      <c r="R22" s="32" t="s">
        <v>3</v>
      </c>
      <c r="S22" s="32" t="s">
        <v>4</v>
      </c>
      <c r="T22" s="32" t="s">
        <v>5</v>
      </c>
      <c r="U22" s="33" t="s">
        <v>6</v>
      </c>
      <c r="V22" s="27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 customHeight="1">
      <c r="A23" s="34"/>
      <c r="B23" s="15"/>
      <c r="C23" s="15"/>
      <c r="D23" s="15">
        <v>1</v>
      </c>
      <c r="E23" s="15">
        <v>2</v>
      </c>
      <c r="F23" s="15">
        <v>3</v>
      </c>
      <c r="G23" s="16">
        <v>4</v>
      </c>
      <c r="H23" s="13"/>
      <c r="I23" s="15"/>
      <c r="J23" s="15"/>
      <c r="K23" s="15"/>
      <c r="L23" s="15"/>
      <c r="M23" s="14"/>
      <c r="N23" s="16">
        <v>1</v>
      </c>
      <c r="O23" s="13"/>
      <c r="P23" s="15">
        <v>1</v>
      </c>
      <c r="Q23" s="15">
        <v>2</v>
      </c>
      <c r="R23" s="15">
        <v>3</v>
      </c>
      <c r="S23" s="15">
        <v>4</v>
      </c>
      <c r="T23" s="15">
        <v>5</v>
      </c>
      <c r="U23" s="16">
        <v>6</v>
      </c>
      <c r="V23" s="27"/>
      <c r="W23" s="12"/>
      <c r="X23" s="19"/>
      <c r="Y23" s="19"/>
      <c r="Z23" s="19"/>
      <c r="AA23" s="12"/>
      <c r="AB23" s="19"/>
      <c r="AC23" s="19"/>
      <c r="AD23" s="19"/>
      <c r="AE23" s="12"/>
    </row>
    <row r="24" spans="1:42" ht="15" customHeight="1">
      <c r="A24" s="18">
        <v>5</v>
      </c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6">
        <v>11</v>
      </c>
      <c r="H24" s="18">
        <v>2</v>
      </c>
      <c r="I24" s="21">
        <v>3</v>
      </c>
      <c r="J24" s="15">
        <v>4</v>
      </c>
      <c r="K24" s="15">
        <v>5</v>
      </c>
      <c r="L24" s="15">
        <v>6</v>
      </c>
      <c r="M24" s="15">
        <v>7</v>
      </c>
      <c r="N24" s="16">
        <v>8</v>
      </c>
      <c r="O24" s="18">
        <v>7</v>
      </c>
      <c r="P24" s="15">
        <v>8</v>
      </c>
      <c r="Q24" s="15">
        <v>9</v>
      </c>
      <c r="R24" s="15">
        <v>10</v>
      </c>
      <c r="S24" s="15">
        <v>11</v>
      </c>
      <c r="T24" s="15">
        <v>12</v>
      </c>
      <c r="U24" s="16">
        <v>13</v>
      </c>
      <c r="V24" s="27"/>
      <c r="W24" s="12"/>
      <c r="X24" s="19"/>
      <c r="Y24" s="19"/>
      <c r="Z24" s="19"/>
      <c r="AA24" s="19"/>
      <c r="AB24" s="19"/>
      <c r="AC24" s="19"/>
      <c r="AD24" s="19"/>
      <c r="AE24" s="12"/>
      <c r="AF24" s="12"/>
      <c r="AG24" s="12"/>
      <c r="AH24" s="12"/>
      <c r="AI24" s="12"/>
      <c r="AJ24" s="19"/>
      <c r="AK24" s="19"/>
      <c r="AL24" s="19"/>
      <c r="AM24" s="19"/>
      <c r="AN24" s="19"/>
      <c r="AO24" s="19"/>
      <c r="AP24" s="19"/>
    </row>
    <row r="25" spans="1:42" ht="15" customHeight="1">
      <c r="A25" s="18">
        <v>12</v>
      </c>
      <c r="B25" s="21">
        <v>13</v>
      </c>
      <c r="C25" s="15">
        <v>14</v>
      </c>
      <c r="D25" s="15">
        <v>15</v>
      </c>
      <c r="E25" s="15">
        <v>16</v>
      </c>
      <c r="F25" s="15">
        <v>17</v>
      </c>
      <c r="G25" s="16">
        <v>18</v>
      </c>
      <c r="H25" s="18">
        <v>9</v>
      </c>
      <c r="I25" s="15">
        <v>10</v>
      </c>
      <c r="J25" s="15">
        <v>11</v>
      </c>
      <c r="K25" s="15">
        <v>12</v>
      </c>
      <c r="L25" s="15">
        <v>13</v>
      </c>
      <c r="M25" s="15">
        <v>14</v>
      </c>
      <c r="N25" s="16">
        <v>15</v>
      </c>
      <c r="O25" s="18">
        <v>14</v>
      </c>
      <c r="P25" s="15">
        <v>15</v>
      </c>
      <c r="Q25" s="15">
        <v>16</v>
      </c>
      <c r="R25" s="15">
        <v>17</v>
      </c>
      <c r="S25" s="15">
        <v>18</v>
      </c>
      <c r="T25" s="15">
        <v>19</v>
      </c>
      <c r="U25" s="16">
        <v>20</v>
      </c>
      <c r="V25" s="27"/>
      <c r="W25" s="12"/>
      <c r="X25" s="19"/>
      <c r="Y25" s="19"/>
      <c r="Z25" s="19"/>
      <c r="AA25" s="19"/>
      <c r="AB25" s="19"/>
      <c r="AC25" s="19"/>
      <c r="AD25" s="19"/>
      <c r="AE25" s="12"/>
      <c r="AF25" s="12"/>
      <c r="AG25" s="12"/>
      <c r="AH25" s="12"/>
      <c r="AI25" s="12"/>
      <c r="AJ25" s="19"/>
      <c r="AK25" s="19"/>
      <c r="AL25" s="19"/>
      <c r="AM25" s="19"/>
      <c r="AN25" s="19"/>
      <c r="AO25" s="19"/>
      <c r="AP25" s="19"/>
    </row>
    <row r="26" spans="1:42" ht="15" customHeight="1">
      <c r="A26" s="18">
        <v>19</v>
      </c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6">
        <v>25</v>
      </c>
      <c r="H26" s="18">
        <v>16</v>
      </c>
      <c r="I26" s="15">
        <v>17</v>
      </c>
      <c r="J26" s="15">
        <v>18</v>
      </c>
      <c r="K26" s="15">
        <v>19</v>
      </c>
      <c r="L26" s="15">
        <v>20</v>
      </c>
      <c r="M26" s="15">
        <v>21</v>
      </c>
      <c r="N26" s="16">
        <v>22</v>
      </c>
      <c r="O26" s="18">
        <v>21</v>
      </c>
      <c r="P26" s="15">
        <v>22</v>
      </c>
      <c r="Q26" s="21">
        <v>23</v>
      </c>
      <c r="R26" s="15">
        <v>24</v>
      </c>
      <c r="S26" s="15">
        <v>25</v>
      </c>
      <c r="T26" s="15">
        <v>26</v>
      </c>
      <c r="U26" s="16">
        <v>27</v>
      </c>
      <c r="V26" s="27"/>
      <c r="W26" s="12"/>
      <c r="X26" s="19"/>
      <c r="Y26" s="19"/>
      <c r="Z26" s="19"/>
      <c r="AA26" s="19"/>
      <c r="AB26" s="19"/>
      <c r="AC26" s="19"/>
      <c r="AD26" s="19"/>
      <c r="AE26" s="12"/>
      <c r="AF26" s="12"/>
      <c r="AG26" s="12"/>
      <c r="AH26" s="12"/>
      <c r="AI26" s="12"/>
      <c r="AJ26" s="19"/>
      <c r="AK26" s="19"/>
      <c r="AL26" s="19"/>
      <c r="AM26" s="19"/>
      <c r="AN26" s="19"/>
      <c r="AO26" s="19"/>
      <c r="AP26" s="19"/>
    </row>
    <row r="27" spans="1:42" ht="15" customHeight="1">
      <c r="A27" s="18">
        <v>26</v>
      </c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22"/>
      <c r="H27" s="18">
        <v>23</v>
      </c>
      <c r="I27" s="21">
        <v>24</v>
      </c>
      <c r="J27" s="15">
        <v>25</v>
      </c>
      <c r="K27" s="15">
        <v>26</v>
      </c>
      <c r="L27" s="15">
        <v>27</v>
      </c>
      <c r="M27" s="15">
        <v>28</v>
      </c>
      <c r="N27" s="16">
        <v>29</v>
      </c>
      <c r="O27" s="18">
        <v>28</v>
      </c>
      <c r="P27" s="15">
        <v>29</v>
      </c>
      <c r="Q27" s="35">
        <v>30</v>
      </c>
      <c r="R27" s="35">
        <v>31</v>
      </c>
      <c r="S27" s="15"/>
      <c r="T27" s="15"/>
      <c r="U27" s="22"/>
      <c r="V27" s="27"/>
      <c r="W27" s="12"/>
      <c r="X27" s="19"/>
      <c r="Y27" s="19"/>
      <c r="Z27" s="19"/>
      <c r="AA27" s="19"/>
      <c r="AB27" s="19"/>
      <c r="AC27" s="19"/>
      <c r="AD27" s="19"/>
      <c r="AE27" s="12"/>
      <c r="AF27" s="12"/>
      <c r="AG27" s="12"/>
      <c r="AH27" s="12"/>
      <c r="AI27" s="12"/>
      <c r="AJ27" s="19"/>
      <c r="AK27" s="19"/>
      <c r="AL27" s="19"/>
      <c r="AM27" s="19"/>
      <c r="AN27" s="19"/>
      <c r="AO27" s="19"/>
      <c r="AP27" s="19"/>
    </row>
    <row r="28" spans="1:42" ht="15" customHeight="1" thickBot="1">
      <c r="A28" s="24"/>
      <c r="B28" s="25"/>
      <c r="C28" s="25"/>
      <c r="D28" s="25"/>
      <c r="E28" s="25"/>
      <c r="F28" s="25"/>
      <c r="G28" s="26"/>
      <c r="H28" s="36">
        <v>30</v>
      </c>
      <c r="I28" s="25"/>
      <c r="J28" s="25"/>
      <c r="K28" s="25"/>
      <c r="L28" s="25"/>
      <c r="M28" s="25"/>
      <c r="N28" s="26"/>
      <c r="O28" s="24"/>
      <c r="P28" s="25"/>
      <c r="Q28" s="25"/>
      <c r="R28" s="25"/>
      <c r="S28" s="25"/>
      <c r="T28" s="25"/>
      <c r="U28" s="26"/>
      <c r="V28" s="2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9"/>
      <c r="AK28" s="19"/>
      <c r="AL28" s="19"/>
      <c r="AM28" s="19"/>
      <c r="AN28" s="19"/>
      <c r="AO28" s="19"/>
      <c r="AP28" s="19"/>
    </row>
    <row r="29" spans="1:42" ht="12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9"/>
      <c r="AK29" s="19"/>
      <c r="AL29" s="19"/>
      <c r="AM29" s="19"/>
      <c r="AN29" s="19"/>
      <c r="AO29" s="19"/>
      <c r="AP29" s="19"/>
    </row>
    <row r="30" spans="1:42" ht="15" customHeight="1">
      <c r="A30" s="28"/>
      <c r="B30" s="29"/>
      <c r="C30" s="29">
        <v>1</v>
      </c>
      <c r="D30" s="29"/>
      <c r="E30" s="29" t="s">
        <v>0</v>
      </c>
      <c r="F30" s="29"/>
      <c r="G30" s="30"/>
      <c r="H30" s="28"/>
      <c r="I30" s="29"/>
      <c r="J30" s="29">
        <v>2</v>
      </c>
      <c r="K30" s="29"/>
      <c r="L30" s="29" t="s">
        <v>0</v>
      </c>
      <c r="M30" s="29"/>
      <c r="N30" s="30"/>
      <c r="O30" s="28"/>
      <c r="P30" s="29"/>
      <c r="Q30" s="29">
        <v>3</v>
      </c>
      <c r="R30" s="29"/>
      <c r="S30" s="29" t="s">
        <v>0</v>
      </c>
      <c r="T30" s="29"/>
      <c r="U30" s="30"/>
      <c r="V30" s="11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15" customHeight="1">
      <c r="A31" s="8" t="s">
        <v>1</v>
      </c>
      <c r="B31" s="32" t="s">
        <v>0</v>
      </c>
      <c r="C31" s="32" t="s">
        <v>2</v>
      </c>
      <c r="D31" s="32" t="s">
        <v>3</v>
      </c>
      <c r="E31" s="32" t="s">
        <v>4</v>
      </c>
      <c r="F31" s="32" t="s">
        <v>5</v>
      </c>
      <c r="G31" s="33" t="s">
        <v>6</v>
      </c>
      <c r="H31" s="8" t="s">
        <v>1</v>
      </c>
      <c r="I31" s="32" t="s">
        <v>0</v>
      </c>
      <c r="J31" s="32" t="s">
        <v>2</v>
      </c>
      <c r="K31" s="32" t="s">
        <v>3</v>
      </c>
      <c r="L31" s="32" t="s">
        <v>4</v>
      </c>
      <c r="M31" s="32" t="s">
        <v>5</v>
      </c>
      <c r="N31" s="33" t="s">
        <v>6</v>
      </c>
      <c r="O31" s="8" t="s">
        <v>1</v>
      </c>
      <c r="P31" s="32" t="s">
        <v>0</v>
      </c>
      <c r="Q31" s="32" t="s">
        <v>2</v>
      </c>
      <c r="R31" s="32" t="s">
        <v>3</v>
      </c>
      <c r="S31" s="32" t="s">
        <v>4</v>
      </c>
      <c r="T31" s="32" t="s">
        <v>5</v>
      </c>
      <c r="U31" s="33" t="s">
        <v>6</v>
      </c>
      <c r="V31" s="11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15" customHeight="1">
      <c r="A32" s="13"/>
      <c r="B32" s="15"/>
      <c r="C32" s="15"/>
      <c r="D32" s="14"/>
      <c r="E32" s="21">
        <v>1</v>
      </c>
      <c r="F32" s="35">
        <v>2</v>
      </c>
      <c r="G32" s="16">
        <v>3</v>
      </c>
      <c r="H32" s="18">
        <v>1</v>
      </c>
      <c r="I32" s="15">
        <v>2</v>
      </c>
      <c r="J32" s="15">
        <v>3</v>
      </c>
      <c r="K32" s="15">
        <v>4</v>
      </c>
      <c r="L32" s="15">
        <v>5</v>
      </c>
      <c r="M32" s="15">
        <v>6</v>
      </c>
      <c r="N32" s="16">
        <v>7</v>
      </c>
      <c r="O32" s="18">
        <v>1</v>
      </c>
      <c r="P32" s="15">
        <v>2</v>
      </c>
      <c r="Q32" s="15">
        <v>3</v>
      </c>
      <c r="R32" s="15">
        <v>4</v>
      </c>
      <c r="S32" s="15">
        <v>5</v>
      </c>
      <c r="T32" s="15">
        <v>6</v>
      </c>
      <c r="U32" s="16">
        <v>7</v>
      </c>
      <c r="V32" s="11"/>
      <c r="W32" s="12"/>
      <c r="X32" s="19"/>
      <c r="Y32" s="12"/>
      <c r="Z32" s="19"/>
      <c r="AA32" s="19"/>
      <c r="AB32" s="19"/>
      <c r="AC32" s="19"/>
      <c r="AD32" s="19"/>
      <c r="AE32" s="12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ht="15" customHeight="1">
      <c r="A33" s="18">
        <v>4</v>
      </c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6">
        <v>10</v>
      </c>
      <c r="H33" s="18">
        <v>8</v>
      </c>
      <c r="I33" s="15">
        <v>9</v>
      </c>
      <c r="J33" s="15">
        <v>10</v>
      </c>
      <c r="K33" s="21">
        <v>11</v>
      </c>
      <c r="L33" s="15">
        <v>12</v>
      </c>
      <c r="M33" s="15">
        <v>13</v>
      </c>
      <c r="N33" s="16">
        <v>14</v>
      </c>
      <c r="O33" s="18">
        <v>8</v>
      </c>
      <c r="P33" s="15">
        <v>9</v>
      </c>
      <c r="Q33" s="15">
        <v>10</v>
      </c>
      <c r="R33" s="15">
        <v>11</v>
      </c>
      <c r="S33" s="15">
        <v>12</v>
      </c>
      <c r="T33" s="15">
        <v>13</v>
      </c>
      <c r="U33" s="16">
        <v>14</v>
      </c>
      <c r="V33" s="11"/>
      <c r="W33" s="12"/>
      <c r="X33" s="19"/>
      <c r="Y33" s="19"/>
      <c r="Z33" s="19"/>
      <c r="AA33" s="19"/>
      <c r="AB33" s="19"/>
      <c r="AC33" s="19"/>
      <c r="AD33" s="19"/>
      <c r="AE33" s="12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15" customHeight="1">
      <c r="A34" s="18">
        <v>11</v>
      </c>
      <c r="B34" s="21">
        <v>12</v>
      </c>
      <c r="C34" s="15">
        <v>13</v>
      </c>
      <c r="D34" s="15">
        <v>14</v>
      </c>
      <c r="E34" s="15">
        <v>15</v>
      </c>
      <c r="F34" s="15">
        <v>16</v>
      </c>
      <c r="G34" s="16">
        <v>17</v>
      </c>
      <c r="H34" s="18">
        <v>15</v>
      </c>
      <c r="I34" s="15">
        <v>16</v>
      </c>
      <c r="J34" s="15">
        <v>17</v>
      </c>
      <c r="K34" s="15">
        <v>18</v>
      </c>
      <c r="L34" s="15">
        <v>19</v>
      </c>
      <c r="M34" s="15">
        <v>20</v>
      </c>
      <c r="N34" s="16">
        <v>21</v>
      </c>
      <c r="O34" s="18">
        <v>15</v>
      </c>
      <c r="P34" s="15">
        <v>16</v>
      </c>
      <c r="Q34" s="15">
        <v>17</v>
      </c>
      <c r="R34" s="15">
        <v>18</v>
      </c>
      <c r="S34" s="15">
        <v>19</v>
      </c>
      <c r="T34" s="15">
        <v>20</v>
      </c>
      <c r="U34" s="17">
        <v>21</v>
      </c>
      <c r="V34" s="11"/>
      <c r="W34" s="12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ht="15" customHeight="1">
      <c r="A35" s="18">
        <v>18</v>
      </c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6">
        <v>24</v>
      </c>
      <c r="H35" s="18">
        <v>22</v>
      </c>
      <c r="I35" s="15">
        <v>23</v>
      </c>
      <c r="J35" s="15">
        <v>24</v>
      </c>
      <c r="K35" s="15">
        <v>25</v>
      </c>
      <c r="L35" s="15">
        <v>26</v>
      </c>
      <c r="M35" s="15">
        <v>27</v>
      </c>
      <c r="N35" s="16">
        <v>28</v>
      </c>
      <c r="O35" s="18">
        <v>22</v>
      </c>
      <c r="P35" s="15">
        <v>23</v>
      </c>
      <c r="Q35" s="15">
        <v>24</v>
      </c>
      <c r="R35" s="15">
        <v>25</v>
      </c>
      <c r="S35" s="15">
        <v>26</v>
      </c>
      <c r="T35" s="15">
        <v>27</v>
      </c>
      <c r="U35" s="16">
        <v>28</v>
      </c>
      <c r="V35" s="11"/>
      <c r="W35" s="12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15" customHeight="1">
      <c r="A36" s="18">
        <v>25</v>
      </c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6">
        <v>31</v>
      </c>
      <c r="H36" s="13"/>
      <c r="I36" s="15"/>
      <c r="J36" s="15"/>
      <c r="K36" s="14"/>
      <c r="L36" s="14"/>
      <c r="M36" s="14"/>
      <c r="N36" s="23"/>
      <c r="O36" s="18">
        <v>29</v>
      </c>
      <c r="P36" s="15">
        <v>30</v>
      </c>
      <c r="Q36" s="15">
        <v>31</v>
      </c>
      <c r="R36" s="15"/>
      <c r="S36" s="15"/>
      <c r="T36" s="15"/>
      <c r="U36" s="22"/>
      <c r="V36" s="11"/>
      <c r="W36" s="12"/>
      <c r="X36" s="19"/>
      <c r="Y36" s="19"/>
      <c r="Z36" s="19"/>
      <c r="AA36" s="19"/>
      <c r="AB36" s="19"/>
      <c r="AC36" s="19"/>
      <c r="AD36" s="19"/>
      <c r="AE36" s="12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15" customHeight="1" thickBot="1">
      <c r="A37" s="24"/>
      <c r="B37" s="25"/>
      <c r="C37" s="25"/>
      <c r="D37" s="25"/>
      <c r="E37" s="25"/>
      <c r="F37" s="25"/>
      <c r="G37" s="26"/>
      <c r="H37" s="24"/>
      <c r="I37" s="25"/>
      <c r="J37" s="25"/>
      <c r="K37" s="25"/>
      <c r="L37" s="25"/>
      <c r="M37" s="25"/>
      <c r="N37" s="26"/>
      <c r="O37" s="24"/>
      <c r="P37" s="25"/>
      <c r="Q37" s="25"/>
      <c r="R37" s="25"/>
      <c r="S37" s="25"/>
      <c r="T37" s="25"/>
      <c r="U37" s="26"/>
      <c r="V37" s="11"/>
      <c r="W37" s="12"/>
      <c r="X37" s="12"/>
      <c r="Y37" s="12"/>
      <c r="Z37" s="12"/>
      <c r="AA37" s="12"/>
      <c r="AB37" s="12"/>
      <c r="AC37" s="12"/>
      <c r="AD37" s="12"/>
      <c r="AE37" s="12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23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</row>
    <row r="39" spans="1:23" ht="15" customHeight="1">
      <c r="A39" s="38" t="s">
        <v>37</v>
      </c>
      <c r="B39" s="39" t="s">
        <v>38</v>
      </c>
      <c r="V39" s="2"/>
      <c r="W39" s="2"/>
    </row>
    <row r="40" spans="1:23" ht="15" customHeight="1">
      <c r="A40" s="38" t="s">
        <v>39</v>
      </c>
      <c r="B40" s="1" t="s">
        <v>40</v>
      </c>
      <c r="V40" s="2"/>
      <c r="W40" s="2"/>
    </row>
    <row r="41" spans="1:23" ht="15" customHeight="1">
      <c r="A41" s="38" t="s">
        <v>41</v>
      </c>
      <c r="B41" s="1" t="s">
        <v>45</v>
      </c>
      <c r="V41" s="2"/>
      <c r="W41" s="2"/>
    </row>
    <row r="42" spans="1:23" ht="15" customHeight="1">
      <c r="A42" s="40" t="s">
        <v>42</v>
      </c>
      <c r="B42" s="41"/>
      <c r="C42" s="42" t="s">
        <v>43</v>
      </c>
      <c r="E42" s="43"/>
      <c r="F42" s="44" t="s">
        <v>7</v>
      </c>
      <c r="J42" s="45"/>
      <c r="K42" s="42" t="s">
        <v>8</v>
      </c>
      <c r="P42" s="46"/>
      <c r="Q42" s="42" t="s">
        <v>9</v>
      </c>
      <c r="S42" s="44"/>
      <c r="V42" s="2"/>
      <c r="W42" s="2"/>
    </row>
    <row r="43" spans="1:23" ht="12" customHeight="1" thickBot="1">
      <c r="A43" s="2"/>
      <c r="V43" s="2"/>
      <c r="W43" s="2"/>
    </row>
    <row r="44" spans="1:34" ht="22.5" customHeight="1" thickBot="1">
      <c r="A44" s="2"/>
      <c r="B44" s="47" t="s">
        <v>10</v>
      </c>
      <c r="V44" s="2"/>
      <c r="W44" s="2"/>
      <c r="X44" s="95" t="s">
        <v>44</v>
      </c>
      <c r="Y44" s="96"/>
      <c r="Z44" s="96"/>
      <c r="AA44" s="96"/>
      <c r="AB44" s="96"/>
      <c r="AC44" s="96"/>
      <c r="AD44" s="96"/>
      <c r="AE44" s="96"/>
      <c r="AF44" s="96"/>
      <c r="AG44" s="96"/>
      <c r="AH44" s="97"/>
    </row>
    <row r="45" spans="1:34" ht="15" customHeight="1">
      <c r="A45" s="2"/>
      <c r="B45" s="48"/>
      <c r="C45" s="49"/>
      <c r="D45" s="103" t="s">
        <v>11</v>
      </c>
      <c r="E45" s="104"/>
      <c r="F45" s="103" t="s">
        <v>12</v>
      </c>
      <c r="G45" s="104"/>
      <c r="H45" s="103" t="s">
        <v>13</v>
      </c>
      <c r="I45" s="104"/>
      <c r="J45" s="103" t="s">
        <v>14</v>
      </c>
      <c r="K45" s="104"/>
      <c r="L45" s="101" t="s">
        <v>15</v>
      </c>
      <c r="M45" s="102"/>
      <c r="N45" s="103" t="s">
        <v>16</v>
      </c>
      <c r="O45" s="104"/>
      <c r="P45" s="103" t="s">
        <v>17</v>
      </c>
      <c r="Q45" s="104"/>
      <c r="R45" s="103" t="s">
        <v>18</v>
      </c>
      <c r="S45" s="107"/>
      <c r="T45" s="50"/>
      <c r="V45" s="2"/>
      <c r="X45" s="89" t="s">
        <v>19</v>
      </c>
      <c r="Y45" s="90" t="s">
        <v>20</v>
      </c>
      <c r="Z45" s="90" t="s">
        <v>21</v>
      </c>
      <c r="AA45" s="90" t="s">
        <v>22</v>
      </c>
      <c r="AB45" s="91" t="s">
        <v>23</v>
      </c>
      <c r="AC45" s="92" t="s">
        <v>24</v>
      </c>
      <c r="AD45" s="93" t="s">
        <v>25</v>
      </c>
      <c r="AE45" s="92" t="s">
        <v>24</v>
      </c>
      <c r="AF45" s="92" t="s">
        <v>26</v>
      </c>
      <c r="AG45" s="92" t="s">
        <v>27</v>
      </c>
      <c r="AH45" s="94" t="s">
        <v>28</v>
      </c>
    </row>
    <row r="46" spans="1:34" ht="15" customHeight="1">
      <c r="A46" s="2"/>
      <c r="B46" s="51">
        <v>4</v>
      </c>
      <c r="C46" s="52" t="s">
        <v>0</v>
      </c>
      <c r="D46" s="53">
        <f aca="true" t="shared" si="0" ref="D46:D57">R46-P46</f>
        <v>21</v>
      </c>
      <c r="E46" s="54" t="s">
        <v>1</v>
      </c>
      <c r="F46" s="55">
        <f aca="true" t="shared" si="1" ref="F46:F57">D46*8</f>
        <v>168</v>
      </c>
      <c r="G46" s="54" t="s">
        <v>29</v>
      </c>
      <c r="H46" s="53">
        <f>+Y46</f>
        <v>4</v>
      </c>
      <c r="I46" s="54" t="s">
        <v>1</v>
      </c>
      <c r="J46" s="53">
        <f aca="true" t="shared" si="2" ref="J46:J57">+Z46</f>
        <v>1</v>
      </c>
      <c r="K46" s="54" t="s">
        <v>1</v>
      </c>
      <c r="L46" s="53">
        <f aca="true" t="shared" si="3" ref="L46:L57">+AB46</f>
        <v>4</v>
      </c>
      <c r="M46" s="54" t="s">
        <v>1</v>
      </c>
      <c r="N46" s="53">
        <f aca="true" t="shared" si="4" ref="N46:N57">+AA46</f>
        <v>0</v>
      </c>
      <c r="O46" s="54" t="s">
        <v>1</v>
      </c>
      <c r="P46" s="55">
        <f aca="true" t="shared" si="5" ref="P46:P57">H46+J46+L46+N46</f>
        <v>9</v>
      </c>
      <c r="Q46" s="54" t="s">
        <v>1</v>
      </c>
      <c r="R46" s="55">
        <v>30</v>
      </c>
      <c r="S46" s="54" t="s">
        <v>1</v>
      </c>
      <c r="T46" s="50"/>
      <c r="V46" s="2"/>
      <c r="X46" s="79">
        <v>26.4</v>
      </c>
      <c r="Y46" s="56">
        <v>4</v>
      </c>
      <c r="Z46" s="56">
        <v>1</v>
      </c>
      <c r="AA46" s="56"/>
      <c r="AB46" s="56">
        <v>4</v>
      </c>
      <c r="AC46" s="57">
        <f aca="true" t="shared" si="6" ref="AC46:AC57">SUM(Y46:AB46)</f>
        <v>9</v>
      </c>
      <c r="AD46" s="58">
        <f>30-AC46</f>
        <v>21</v>
      </c>
      <c r="AE46" s="57">
        <f aca="true" t="shared" si="7" ref="AE46:AE57">+AC46+AD46</f>
        <v>30</v>
      </c>
      <c r="AF46" s="59">
        <f aca="true" t="shared" si="8" ref="AF46:AF57">+AD46*8</f>
        <v>168</v>
      </c>
      <c r="AG46" s="60">
        <f aca="true" t="shared" si="9" ref="AG46:AG58">+AF46/AH46</f>
        <v>39.2</v>
      </c>
      <c r="AH46" s="80">
        <f>30/7</f>
        <v>4.285714285714286</v>
      </c>
    </row>
    <row r="47" spans="1:34" ht="15" customHeight="1">
      <c r="A47" s="2"/>
      <c r="B47" s="51">
        <v>5</v>
      </c>
      <c r="C47" s="52" t="s">
        <v>0</v>
      </c>
      <c r="D47" s="53">
        <f t="shared" si="0"/>
        <v>20</v>
      </c>
      <c r="E47" s="54" t="s">
        <v>1</v>
      </c>
      <c r="F47" s="55">
        <f t="shared" si="1"/>
        <v>160</v>
      </c>
      <c r="G47" s="54" t="s">
        <v>29</v>
      </c>
      <c r="H47" s="53">
        <f>+Y47</f>
        <v>3</v>
      </c>
      <c r="I47" s="54" t="s">
        <v>1</v>
      </c>
      <c r="J47" s="53">
        <f t="shared" si="2"/>
        <v>4</v>
      </c>
      <c r="K47" s="54" t="s">
        <v>1</v>
      </c>
      <c r="L47" s="53">
        <f t="shared" si="3"/>
        <v>4</v>
      </c>
      <c r="M47" s="54" t="s">
        <v>1</v>
      </c>
      <c r="N47" s="53">
        <f t="shared" si="4"/>
        <v>0</v>
      </c>
      <c r="O47" s="54" t="s">
        <v>1</v>
      </c>
      <c r="P47" s="55">
        <f t="shared" si="5"/>
        <v>11</v>
      </c>
      <c r="Q47" s="54" t="s">
        <v>1</v>
      </c>
      <c r="R47" s="55">
        <v>31</v>
      </c>
      <c r="S47" s="54" t="s">
        <v>1</v>
      </c>
      <c r="T47" s="50"/>
      <c r="V47" s="2"/>
      <c r="X47" s="79">
        <v>5</v>
      </c>
      <c r="Y47" s="56">
        <v>3</v>
      </c>
      <c r="Z47" s="56">
        <v>4</v>
      </c>
      <c r="AA47" s="56"/>
      <c r="AB47" s="56">
        <v>4</v>
      </c>
      <c r="AC47" s="57">
        <f t="shared" si="6"/>
        <v>11</v>
      </c>
      <c r="AD47" s="58">
        <f>31-AC47</f>
        <v>20</v>
      </c>
      <c r="AE47" s="57">
        <f t="shared" si="7"/>
        <v>31</v>
      </c>
      <c r="AF47" s="59">
        <f t="shared" si="8"/>
        <v>160</v>
      </c>
      <c r="AG47" s="60">
        <f t="shared" si="9"/>
        <v>36.12903225806451</v>
      </c>
      <c r="AH47" s="80">
        <f>31/7</f>
        <v>4.428571428571429</v>
      </c>
    </row>
    <row r="48" spans="1:34" ht="15" customHeight="1">
      <c r="A48" s="2"/>
      <c r="B48" s="51">
        <v>6</v>
      </c>
      <c r="C48" s="52" t="s">
        <v>0</v>
      </c>
      <c r="D48" s="53">
        <f t="shared" si="0"/>
        <v>21</v>
      </c>
      <c r="E48" s="54" t="s">
        <v>1</v>
      </c>
      <c r="F48" s="55">
        <f t="shared" si="1"/>
        <v>168</v>
      </c>
      <c r="G48" s="54" t="s">
        <v>29</v>
      </c>
      <c r="H48" s="53">
        <f>+Y48</f>
        <v>5</v>
      </c>
      <c r="I48" s="54" t="s">
        <v>1</v>
      </c>
      <c r="J48" s="53">
        <f t="shared" si="2"/>
        <v>0</v>
      </c>
      <c r="K48" s="54" t="s">
        <v>1</v>
      </c>
      <c r="L48" s="53">
        <f t="shared" si="3"/>
        <v>4</v>
      </c>
      <c r="M48" s="54" t="s">
        <v>1</v>
      </c>
      <c r="N48" s="53">
        <f t="shared" si="4"/>
        <v>0</v>
      </c>
      <c r="O48" s="54" t="s">
        <v>1</v>
      </c>
      <c r="P48" s="55">
        <f t="shared" si="5"/>
        <v>9</v>
      </c>
      <c r="Q48" s="54" t="s">
        <v>1</v>
      </c>
      <c r="R48" s="55">
        <v>30</v>
      </c>
      <c r="S48" s="54" t="s">
        <v>1</v>
      </c>
      <c r="T48" s="50"/>
      <c r="V48" s="2"/>
      <c r="X48" s="79">
        <v>6</v>
      </c>
      <c r="Y48" s="56">
        <v>5</v>
      </c>
      <c r="Z48" s="56"/>
      <c r="AA48" s="56"/>
      <c r="AB48" s="56">
        <v>4</v>
      </c>
      <c r="AC48" s="57">
        <f t="shared" si="6"/>
        <v>9</v>
      </c>
      <c r="AD48" s="58">
        <f>30-AC48</f>
        <v>21</v>
      </c>
      <c r="AE48" s="57">
        <f t="shared" si="7"/>
        <v>30</v>
      </c>
      <c r="AF48" s="59">
        <f t="shared" si="8"/>
        <v>168</v>
      </c>
      <c r="AG48" s="60">
        <f t="shared" si="9"/>
        <v>39.2</v>
      </c>
      <c r="AH48" s="80">
        <f>30/7</f>
        <v>4.285714285714286</v>
      </c>
    </row>
    <row r="49" spans="1:34" ht="15" customHeight="1">
      <c r="A49" s="2"/>
      <c r="B49" s="51">
        <v>7</v>
      </c>
      <c r="C49" s="52" t="s">
        <v>0</v>
      </c>
      <c r="D49" s="53">
        <f t="shared" si="0"/>
        <v>21</v>
      </c>
      <c r="E49" s="54" t="s">
        <v>1</v>
      </c>
      <c r="F49" s="55">
        <f t="shared" si="1"/>
        <v>168</v>
      </c>
      <c r="G49" s="54" t="s">
        <v>29</v>
      </c>
      <c r="H49" s="53">
        <f>+Y49</f>
        <v>4</v>
      </c>
      <c r="I49" s="54" t="s">
        <v>1</v>
      </c>
      <c r="J49" s="53">
        <f t="shared" si="2"/>
        <v>2</v>
      </c>
      <c r="K49" s="54" t="s">
        <v>1</v>
      </c>
      <c r="L49" s="53">
        <f t="shared" si="3"/>
        <v>4</v>
      </c>
      <c r="M49" s="54" t="s">
        <v>1</v>
      </c>
      <c r="N49" s="53">
        <f t="shared" si="4"/>
        <v>0</v>
      </c>
      <c r="O49" s="54" t="s">
        <v>1</v>
      </c>
      <c r="P49" s="55">
        <f t="shared" si="5"/>
        <v>10</v>
      </c>
      <c r="Q49" s="54" t="s">
        <v>1</v>
      </c>
      <c r="R49" s="55">
        <v>31</v>
      </c>
      <c r="S49" s="54" t="s">
        <v>1</v>
      </c>
      <c r="T49" s="50"/>
      <c r="V49" s="2"/>
      <c r="X49" s="79">
        <v>7</v>
      </c>
      <c r="Y49" s="56">
        <v>4</v>
      </c>
      <c r="Z49" s="56">
        <v>2</v>
      </c>
      <c r="AA49" s="56"/>
      <c r="AB49" s="56">
        <v>4</v>
      </c>
      <c r="AC49" s="57">
        <f t="shared" si="6"/>
        <v>10</v>
      </c>
      <c r="AD49" s="58">
        <f>31-AC49</f>
        <v>21</v>
      </c>
      <c r="AE49" s="57">
        <f t="shared" si="7"/>
        <v>31</v>
      </c>
      <c r="AF49" s="59">
        <f t="shared" si="8"/>
        <v>168</v>
      </c>
      <c r="AG49" s="60">
        <f t="shared" si="9"/>
        <v>37.93548387096774</v>
      </c>
      <c r="AH49" s="80">
        <f>31/7</f>
        <v>4.428571428571429</v>
      </c>
    </row>
    <row r="50" spans="1:34" ht="15" customHeight="1">
      <c r="A50" s="2"/>
      <c r="B50" s="51">
        <v>8</v>
      </c>
      <c r="C50" s="52" t="s">
        <v>0</v>
      </c>
      <c r="D50" s="53">
        <f t="shared" si="0"/>
        <v>18</v>
      </c>
      <c r="E50" s="54" t="s">
        <v>1</v>
      </c>
      <c r="F50" s="55">
        <f t="shared" si="1"/>
        <v>144</v>
      </c>
      <c r="G50" s="54" t="s">
        <v>29</v>
      </c>
      <c r="H50" s="53">
        <f>Y50</f>
        <v>5</v>
      </c>
      <c r="I50" s="54" t="s">
        <v>1</v>
      </c>
      <c r="J50" s="53">
        <f t="shared" si="2"/>
        <v>0</v>
      </c>
      <c r="K50" s="54" t="s">
        <v>1</v>
      </c>
      <c r="L50" s="53">
        <f t="shared" si="3"/>
        <v>5</v>
      </c>
      <c r="M50" s="54" t="s">
        <v>1</v>
      </c>
      <c r="N50" s="53">
        <f t="shared" si="4"/>
        <v>3</v>
      </c>
      <c r="O50" s="54" t="s">
        <v>1</v>
      </c>
      <c r="P50" s="55">
        <f t="shared" si="5"/>
        <v>13</v>
      </c>
      <c r="Q50" s="54" t="s">
        <v>1</v>
      </c>
      <c r="R50" s="55">
        <v>31</v>
      </c>
      <c r="S50" s="54" t="s">
        <v>1</v>
      </c>
      <c r="T50" s="50"/>
      <c r="V50" s="2"/>
      <c r="X50" s="79">
        <v>8</v>
      </c>
      <c r="Y50" s="56">
        <v>5</v>
      </c>
      <c r="Z50" s="56"/>
      <c r="AA50" s="56">
        <v>3</v>
      </c>
      <c r="AB50" s="56">
        <v>5</v>
      </c>
      <c r="AC50" s="57">
        <f t="shared" si="6"/>
        <v>13</v>
      </c>
      <c r="AD50" s="58">
        <f>31-AC50</f>
        <v>18</v>
      </c>
      <c r="AE50" s="57">
        <f t="shared" si="7"/>
        <v>31</v>
      </c>
      <c r="AF50" s="59">
        <f t="shared" si="8"/>
        <v>144</v>
      </c>
      <c r="AG50" s="60">
        <f t="shared" si="9"/>
        <v>32.516129032258064</v>
      </c>
      <c r="AH50" s="80">
        <f>31/7</f>
        <v>4.428571428571429</v>
      </c>
    </row>
    <row r="51" spans="1:34" ht="15" customHeight="1">
      <c r="A51" s="2"/>
      <c r="B51" s="51">
        <v>9</v>
      </c>
      <c r="C51" s="52" t="s">
        <v>0</v>
      </c>
      <c r="D51" s="53">
        <f t="shared" si="0"/>
        <v>20</v>
      </c>
      <c r="E51" s="54" t="s">
        <v>1</v>
      </c>
      <c r="F51" s="55">
        <f t="shared" si="1"/>
        <v>160</v>
      </c>
      <c r="G51" s="54" t="s">
        <v>29</v>
      </c>
      <c r="H51" s="53">
        <f aca="true" t="shared" si="10" ref="H51:H57">+Y51</f>
        <v>4</v>
      </c>
      <c r="I51" s="54" t="s">
        <v>1</v>
      </c>
      <c r="J51" s="53">
        <f t="shared" si="2"/>
        <v>2</v>
      </c>
      <c r="K51" s="54" t="s">
        <v>1</v>
      </c>
      <c r="L51" s="53">
        <f t="shared" si="3"/>
        <v>4</v>
      </c>
      <c r="M51" s="54" t="s">
        <v>1</v>
      </c>
      <c r="N51" s="53">
        <f t="shared" si="4"/>
        <v>0</v>
      </c>
      <c r="O51" s="54" t="s">
        <v>1</v>
      </c>
      <c r="P51" s="55">
        <f t="shared" si="5"/>
        <v>10</v>
      </c>
      <c r="Q51" s="54" t="s">
        <v>1</v>
      </c>
      <c r="R51" s="55">
        <v>30</v>
      </c>
      <c r="S51" s="54" t="s">
        <v>1</v>
      </c>
      <c r="T51" s="50"/>
      <c r="V51" s="2"/>
      <c r="X51" s="79">
        <v>9</v>
      </c>
      <c r="Y51" s="56">
        <v>4</v>
      </c>
      <c r="Z51" s="56">
        <v>2</v>
      </c>
      <c r="AA51" s="56"/>
      <c r="AB51" s="56">
        <v>4</v>
      </c>
      <c r="AC51" s="57">
        <f t="shared" si="6"/>
        <v>10</v>
      </c>
      <c r="AD51" s="58">
        <f>30-AC51</f>
        <v>20</v>
      </c>
      <c r="AE51" s="57">
        <f t="shared" si="7"/>
        <v>30</v>
      </c>
      <c r="AF51" s="59">
        <f t="shared" si="8"/>
        <v>160</v>
      </c>
      <c r="AG51" s="60">
        <f t="shared" si="9"/>
        <v>37.333333333333336</v>
      </c>
      <c r="AH51" s="80">
        <f>30/7</f>
        <v>4.285714285714286</v>
      </c>
    </row>
    <row r="52" spans="1:34" ht="15" customHeight="1">
      <c r="A52" s="2"/>
      <c r="B52" s="51">
        <v>10</v>
      </c>
      <c r="C52" s="52" t="s">
        <v>0</v>
      </c>
      <c r="D52" s="53">
        <f t="shared" si="0"/>
        <v>22</v>
      </c>
      <c r="E52" s="54" t="s">
        <v>1</v>
      </c>
      <c r="F52" s="55">
        <f t="shared" si="1"/>
        <v>176</v>
      </c>
      <c r="G52" s="54" t="s">
        <v>29</v>
      </c>
      <c r="H52" s="53">
        <f t="shared" si="10"/>
        <v>4</v>
      </c>
      <c r="I52" s="54" t="s">
        <v>1</v>
      </c>
      <c r="J52" s="53">
        <f t="shared" si="2"/>
        <v>1</v>
      </c>
      <c r="K52" s="54" t="s">
        <v>1</v>
      </c>
      <c r="L52" s="53">
        <f t="shared" si="3"/>
        <v>4</v>
      </c>
      <c r="M52" s="54" t="s">
        <v>1</v>
      </c>
      <c r="N52" s="53">
        <f t="shared" si="4"/>
        <v>0</v>
      </c>
      <c r="O52" s="54" t="s">
        <v>1</v>
      </c>
      <c r="P52" s="55">
        <f t="shared" si="5"/>
        <v>9</v>
      </c>
      <c r="Q52" s="54" t="s">
        <v>1</v>
      </c>
      <c r="R52" s="55">
        <v>31</v>
      </c>
      <c r="S52" s="54" t="s">
        <v>1</v>
      </c>
      <c r="T52" s="50"/>
      <c r="V52" s="2"/>
      <c r="X52" s="79">
        <v>10</v>
      </c>
      <c r="Y52" s="56">
        <v>4</v>
      </c>
      <c r="Z52" s="56">
        <v>1</v>
      </c>
      <c r="AA52" s="56"/>
      <c r="AB52" s="56">
        <v>4</v>
      </c>
      <c r="AC52" s="57">
        <f t="shared" si="6"/>
        <v>9</v>
      </c>
      <c r="AD52" s="58">
        <f>31-AC52</f>
        <v>22</v>
      </c>
      <c r="AE52" s="57">
        <f t="shared" si="7"/>
        <v>31</v>
      </c>
      <c r="AF52" s="59">
        <f t="shared" si="8"/>
        <v>176</v>
      </c>
      <c r="AG52" s="60">
        <f t="shared" si="9"/>
        <v>39.74193548387097</v>
      </c>
      <c r="AH52" s="80">
        <f>31/7</f>
        <v>4.428571428571429</v>
      </c>
    </row>
    <row r="53" spans="1:34" ht="15" customHeight="1">
      <c r="A53" s="2"/>
      <c r="B53" s="51">
        <v>11</v>
      </c>
      <c r="C53" s="52" t="s">
        <v>0</v>
      </c>
      <c r="D53" s="53">
        <f t="shared" si="0"/>
        <v>18</v>
      </c>
      <c r="E53" s="54" t="s">
        <v>1</v>
      </c>
      <c r="F53" s="55">
        <f t="shared" si="1"/>
        <v>144</v>
      </c>
      <c r="G53" s="54" t="s">
        <v>29</v>
      </c>
      <c r="H53" s="53">
        <f t="shared" si="10"/>
        <v>5</v>
      </c>
      <c r="I53" s="54" t="s">
        <v>1</v>
      </c>
      <c r="J53" s="53">
        <f t="shared" si="2"/>
        <v>2</v>
      </c>
      <c r="K53" s="54" t="s">
        <v>1</v>
      </c>
      <c r="L53" s="53">
        <f t="shared" si="3"/>
        <v>5</v>
      </c>
      <c r="M53" s="54" t="s">
        <v>1</v>
      </c>
      <c r="N53" s="53">
        <f t="shared" si="4"/>
        <v>0</v>
      </c>
      <c r="O53" s="54" t="s">
        <v>1</v>
      </c>
      <c r="P53" s="55">
        <f t="shared" si="5"/>
        <v>12</v>
      </c>
      <c r="Q53" s="54" t="s">
        <v>1</v>
      </c>
      <c r="R53" s="55">
        <v>30</v>
      </c>
      <c r="S53" s="54" t="s">
        <v>1</v>
      </c>
      <c r="T53" s="50"/>
      <c r="V53" s="2"/>
      <c r="X53" s="79">
        <v>11</v>
      </c>
      <c r="Y53" s="56">
        <v>5</v>
      </c>
      <c r="Z53" s="56">
        <v>2</v>
      </c>
      <c r="AA53" s="56"/>
      <c r="AB53" s="56">
        <v>5</v>
      </c>
      <c r="AC53" s="57">
        <f t="shared" si="6"/>
        <v>12</v>
      </c>
      <c r="AD53" s="58">
        <f>30-AC53</f>
        <v>18</v>
      </c>
      <c r="AE53" s="57">
        <f t="shared" si="7"/>
        <v>30</v>
      </c>
      <c r="AF53" s="59">
        <f t="shared" si="8"/>
        <v>144</v>
      </c>
      <c r="AG53" s="60">
        <f t="shared" si="9"/>
        <v>33.6</v>
      </c>
      <c r="AH53" s="80">
        <f>30/7</f>
        <v>4.285714285714286</v>
      </c>
    </row>
    <row r="54" spans="1:34" ht="15" customHeight="1">
      <c r="A54" s="2"/>
      <c r="B54" s="51">
        <v>12</v>
      </c>
      <c r="C54" s="52" t="s">
        <v>0</v>
      </c>
      <c r="D54" s="53">
        <f t="shared" si="0"/>
        <v>20</v>
      </c>
      <c r="E54" s="54" t="s">
        <v>1</v>
      </c>
      <c r="F54" s="55">
        <f t="shared" si="1"/>
        <v>160</v>
      </c>
      <c r="G54" s="54" t="s">
        <v>29</v>
      </c>
      <c r="H54" s="53">
        <f t="shared" si="10"/>
        <v>4</v>
      </c>
      <c r="I54" s="54" t="s">
        <v>1</v>
      </c>
      <c r="J54" s="53">
        <f t="shared" si="2"/>
        <v>1</v>
      </c>
      <c r="K54" s="54" t="s">
        <v>1</v>
      </c>
      <c r="L54" s="53">
        <f t="shared" si="3"/>
        <v>4</v>
      </c>
      <c r="M54" s="54" t="s">
        <v>1</v>
      </c>
      <c r="N54" s="53">
        <f t="shared" si="4"/>
        <v>2</v>
      </c>
      <c r="O54" s="54" t="s">
        <v>1</v>
      </c>
      <c r="P54" s="55">
        <f t="shared" si="5"/>
        <v>11</v>
      </c>
      <c r="Q54" s="54" t="s">
        <v>1</v>
      </c>
      <c r="R54" s="55">
        <v>31</v>
      </c>
      <c r="S54" s="54" t="s">
        <v>1</v>
      </c>
      <c r="T54" s="50"/>
      <c r="V54" s="2"/>
      <c r="X54" s="79">
        <v>12</v>
      </c>
      <c r="Y54" s="56">
        <v>4</v>
      </c>
      <c r="Z54" s="56">
        <v>1</v>
      </c>
      <c r="AA54" s="56">
        <v>2</v>
      </c>
      <c r="AB54" s="56">
        <v>4</v>
      </c>
      <c r="AC54" s="57">
        <f t="shared" si="6"/>
        <v>11</v>
      </c>
      <c r="AD54" s="58">
        <f>31-AC54</f>
        <v>20</v>
      </c>
      <c r="AE54" s="57">
        <f t="shared" si="7"/>
        <v>31</v>
      </c>
      <c r="AF54" s="59">
        <f t="shared" si="8"/>
        <v>160</v>
      </c>
      <c r="AG54" s="60">
        <f t="shared" si="9"/>
        <v>36.12903225806451</v>
      </c>
      <c r="AH54" s="80">
        <f>31/7</f>
        <v>4.428571428571429</v>
      </c>
    </row>
    <row r="55" spans="1:34" ht="15" customHeight="1">
      <c r="A55" s="2"/>
      <c r="B55" s="51">
        <v>1</v>
      </c>
      <c r="C55" s="52" t="s">
        <v>0</v>
      </c>
      <c r="D55" s="53">
        <f t="shared" si="0"/>
        <v>19</v>
      </c>
      <c r="E55" s="54" t="s">
        <v>1</v>
      </c>
      <c r="F55" s="55">
        <f t="shared" si="1"/>
        <v>152</v>
      </c>
      <c r="G55" s="54" t="s">
        <v>29</v>
      </c>
      <c r="H55" s="53">
        <f t="shared" si="10"/>
        <v>4</v>
      </c>
      <c r="I55" s="54" t="s">
        <v>1</v>
      </c>
      <c r="J55" s="53">
        <f t="shared" si="2"/>
        <v>2</v>
      </c>
      <c r="K55" s="54" t="s">
        <v>1</v>
      </c>
      <c r="L55" s="53">
        <f t="shared" si="3"/>
        <v>5</v>
      </c>
      <c r="M55" s="54" t="s">
        <v>1</v>
      </c>
      <c r="N55" s="53">
        <f t="shared" si="4"/>
        <v>1</v>
      </c>
      <c r="O55" s="54" t="s">
        <v>1</v>
      </c>
      <c r="P55" s="55">
        <f t="shared" si="5"/>
        <v>12</v>
      </c>
      <c r="Q55" s="54" t="s">
        <v>1</v>
      </c>
      <c r="R55" s="55">
        <v>31</v>
      </c>
      <c r="S55" s="54" t="s">
        <v>1</v>
      </c>
      <c r="T55" s="50"/>
      <c r="V55" s="2"/>
      <c r="X55" s="79">
        <v>27.1</v>
      </c>
      <c r="Y55" s="56">
        <v>4</v>
      </c>
      <c r="Z55" s="56">
        <v>2</v>
      </c>
      <c r="AA55" s="56">
        <v>1</v>
      </c>
      <c r="AB55" s="56">
        <v>5</v>
      </c>
      <c r="AC55" s="57">
        <f t="shared" si="6"/>
        <v>12</v>
      </c>
      <c r="AD55" s="58">
        <f>31-AC55</f>
        <v>19</v>
      </c>
      <c r="AE55" s="57">
        <f t="shared" si="7"/>
        <v>31</v>
      </c>
      <c r="AF55" s="59">
        <f t="shared" si="8"/>
        <v>152</v>
      </c>
      <c r="AG55" s="60">
        <f t="shared" si="9"/>
        <v>34.32258064516129</v>
      </c>
      <c r="AH55" s="80">
        <f>31/7</f>
        <v>4.428571428571429</v>
      </c>
    </row>
    <row r="56" spans="1:34" ht="15" customHeight="1">
      <c r="A56" s="2"/>
      <c r="B56" s="51">
        <v>2</v>
      </c>
      <c r="C56" s="52" t="s">
        <v>0</v>
      </c>
      <c r="D56" s="53">
        <f t="shared" si="0"/>
        <v>19</v>
      </c>
      <c r="E56" s="54" t="s">
        <v>1</v>
      </c>
      <c r="F56" s="55">
        <f t="shared" si="1"/>
        <v>152</v>
      </c>
      <c r="G56" s="54" t="s">
        <v>29</v>
      </c>
      <c r="H56" s="53">
        <f t="shared" si="10"/>
        <v>4</v>
      </c>
      <c r="I56" s="54" t="s">
        <v>1</v>
      </c>
      <c r="J56" s="53">
        <f t="shared" si="2"/>
        <v>1</v>
      </c>
      <c r="K56" s="54" t="s">
        <v>1</v>
      </c>
      <c r="L56" s="53">
        <f t="shared" si="3"/>
        <v>4</v>
      </c>
      <c r="M56" s="54" t="s">
        <v>1</v>
      </c>
      <c r="N56" s="53">
        <f t="shared" si="4"/>
        <v>0</v>
      </c>
      <c r="O56" s="54" t="s">
        <v>1</v>
      </c>
      <c r="P56" s="55">
        <f t="shared" si="5"/>
        <v>9</v>
      </c>
      <c r="Q56" s="54" t="s">
        <v>1</v>
      </c>
      <c r="R56" s="55">
        <v>28</v>
      </c>
      <c r="S56" s="54" t="s">
        <v>1</v>
      </c>
      <c r="T56" s="50"/>
      <c r="V56" s="2"/>
      <c r="X56" s="79">
        <v>2</v>
      </c>
      <c r="Y56" s="56">
        <v>4</v>
      </c>
      <c r="Z56" s="56">
        <v>1</v>
      </c>
      <c r="AA56" s="56"/>
      <c r="AB56" s="56">
        <v>4</v>
      </c>
      <c r="AC56" s="57">
        <f t="shared" si="6"/>
        <v>9</v>
      </c>
      <c r="AD56" s="58">
        <f>28-AC56</f>
        <v>19</v>
      </c>
      <c r="AE56" s="57">
        <f t="shared" si="7"/>
        <v>28</v>
      </c>
      <c r="AF56" s="59">
        <f t="shared" si="8"/>
        <v>152</v>
      </c>
      <c r="AG56" s="60">
        <f t="shared" si="9"/>
        <v>38</v>
      </c>
      <c r="AH56" s="80">
        <f>28/7</f>
        <v>4</v>
      </c>
    </row>
    <row r="57" spans="1:34" ht="15" customHeight="1" thickBot="1">
      <c r="A57" s="2"/>
      <c r="B57" s="61">
        <v>3</v>
      </c>
      <c r="C57" s="62" t="s">
        <v>0</v>
      </c>
      <c r="D57" s="63">
        <f t="shared" si="0"/>
        <v>22</v>
      </c>
      <c r="E57" s="64" t="s">
        <v>1</v>
      </c>
      <c r="F57" s="65">
        <f t="shared" si="1"/>
        <v>176</v>
      </c>
      <c r="G57" s="64" t="s">
        <v>29</v>
      </c>
      <c r="H57" s="63">
        <f t="shared" si="10"/>
        <v>5</v>
      </c>
      <c r="I57" s="64" t="s">
        <v>1</v>
      </c>
      <c r="J57" s="63">
        <f t="shared" si="2"/>
        <v>1</v>
      </c>
      <c r="K57" s="64" t="s">
        <v>1</v>
      </c>
      <c r="L57" s="63">
        <f t="shared" si="3"/>
        <v>3</v>
      </c>
      <c r="M57" s="64" t="s">
        <v>1</v>
      </c>
      <c r="N57" s="63">
        <f t="shared" si="4"/>
        <v>0</v>
      </c>
      <c r="O57" s="64" t="s">
        <v>1</v>
      </c>
      <c r="P57" s="65">
        <f t="shared" si="5"/>
        <v>9</v>
      </c>
      <c r="Q57" s="64" t="s">
        <v>1</v>
      </c>
      <c r="R57" s="65">
        <v>31</v>
      </c>
      <c r="S57" s="66" t="s">
        <v>1</v>
      </c>
      <c r="T57" s="50"/>
      <c r="V57" s="2"/>
      <c r="X57" s="81">
        <v>3</v>
      </c>
      <c r="Y57" s="67">
        <v>5</v>
      </c>
      <c r="Z57" s="67">
        <v>1</v>
      </c>
      <c r="AA57" s="67"/>
      <c r="AB57" s="67">
        <v>3</v>
      </c>
      <c r="AC57" s="68">
        <f t="shared" si="6"/>
        <v>9</v>
      </c>
      <c r="AD57" s="69">
        <f>31-AC57</f>
        <v>22</v>
      </c>
      <c r="AE57" s="68">
        <f t="shared" si="7"/>
        <v>31</v>
      </c>
      <c r="AF57" s="70">
        <f t="shared" si="8"/>
        <v>176</v>
      </c>
      <c r="AG57" s="71">
        <f t="shared" si="9"/>
        <v>39.74193548387097</v>
      </c>
      <c r="AH57" s="82">
        <f>31/7</f>
        <v>4.428571428571429</v>
      </c>
    </row>
    <row r="58" spans="1:34" ht="15" customHeight="1" thickBot="1" thickTop="1">
      <c r="A58" s="2"/>
      <c r="B58" s="72" t="s">
        <v>30</v>
      </c>
      <c r="C58" s="73" t="s">
        <v>31</v>
      </c>
      <c r="D58" s="74">
        <f>SUM(D46:D57)</f>
        <v>241</v>
      </c>
      <c r="E58" s="42" t="s">
        <v>1</v>
      </c>
      <c r="F58" s="75">
        <f>SUM(F46:F57)</f>
        <v>1928</v>
      </c>
      <c r="G58" s="76" t="s">
        <v>29</v>
      </c>
      <c r="H58" s="74">
        <f>SUM(H46:H57)</f>
        <v>51</v>
      </c>
      <c r="I58" s="42" t="s">
        <v>1</v>
      </c>
      <c r="J58" s="74">
        <f>SUM(J46:J57)</f>
        <v>17</v>
      </c>
      <c r="K58" s="42" t="s">
        <v>1</v>
      </c>
      <c r="L58" s="74">
        <f>SUM(L46:L57)</f>
        <v>50</v>
      </c>
      <c r="M58" s="42" t="s">
        <v>1</v>
      </c>
      <c r="N58" s="74">
        <f>SUM(N46:N57)</f>
        <v>6</v>
      </c>
      <c r="O58" s="42" t="s">
        <v>1</v>
      </c>
      <c r="P58" s="74">
        <f>SUM(P46:P57)</f>
        <v>124</v>
      </c>
      <c r="Q58" s="42" t="s">
        <v>1</v>
      </c>
      <c r="R58" s="74">
        <f>SUM(R46:R57)</f>
        <v>365</v>
      </c>
      <c r="S58" s="42" t="s">
        <v>1</v>
      </c>
      <c r="T58" s="50"/>
      <c r="V58" s="2"/>
      <c r="X58" s="83"/>
      <c r="Y58" s="84">
        <f aca="true" t="shared" si="11" ref="Y58:AF58">SUM(Y46:Y57)</f>
        <v>51</v>
      </c>
      <c r="Z58" s="84">
        <f t="shared" si="11"/>
        <v>17</v>
      </c>
      <c r="AA58" s="84">
        <f t="shared" si="11"/>
        <v>6</v>
      </c>
      <c r="AB58" s="84">
        <f t="shared" si="11"/>
        <v>50</v>
      </c>
      <c r="AC58" s="84">
        <f t="shared" si="11"/>
        <v>124</v>
      </c>
      <c r="AD58" s="85">
        <f t="shared" si="11"/>
        <v>241</v>
      </c>
      <c r="AE58" s="84">
        <f t="shared" si="11"/>
        <v>365</v>
      </c>
      <c r="AF58" s="86">
        <f t="shared" si="11"/>
        <v>1928</v>
      </c>
      <c r="AG58" s="87">
        <f t="shared" si="9"/>
        <v>36.975342465753414</v>
      </c>
      <c r="AH58" s="88">
        <f>SUM(AH46:AH57)</f>
        <v>52.14285714285715</v>
      </c>
    </row>
    <row r="59" spans="1:21" ht="15">
      <c r="A59" s="2"/>
      <c r="B59" s="98" t="s">
        <v>32</v>
      </c>
      <c r="C59" s="99"/>
      <c r="D59" s="99"/>
      <c r="E59" s="99"/>
      <c r="F59" s="100">
        <f>+F58/(R58/7)</f>
        <v>36.97534246575342</v>
      </c>
      <c r="G59" s="100"/>
      <c r="H59" s="77" t="s">
        <v>33</v>
      </c>
      <c r="I59" s="49"/>
      <c r="J59" s="77" t="s">
        <v>34</v>
      </c>
      <c r="K59" s="49"/>
      <c r="L59" s="49"/>
      <c r="M59" s="49"/>
      <c r="N59" s="105">
        <f>D58/12</f>
        <v>20.083333333333332</v>
      </c>
      <c r="O59" s="105"/>
      <c r="P59" s="78" t="s">
        <v>35</v>
      </c>
      <c r="Q59" s="49"/>
      <c r="R59" s="49"/>
      <c r="S59" s="49"/>
      <c r="T59" s="2"/>
      <c r="U59" s="2"/>
    </row>
  </sheetData>
  <mergeCells count="13">
    <mergeCell ref="A1:U1"/>
    <mergeCell ref="P45:Q45"/>
    <mergeCell ref="R45:S45"/>
    <mergeCell ref="D45:E45"/>
    <mergeCell ref="F45:G45"/>
    <mergeCell ref="H45:I45"/>
    <mergeCell ref="J45:K45"/>
    <mergeCell ref="X44:AH44"/>
    <mergeCell ref="B59:E59"/>
    <mergeCell ref="F59:G59"/>
    <mergeCell ref="L45:M45"/>
    <mergeCell ref="N45:O45"/>
    <mergeCell ref="N59:O59"/>
  </mergeCells>
  <printOptions/>
  <pageMargins left="0.5118110236220472" right="0" top="0.5905511811023623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2013-12-19T01:11:09Z</dcterms:created>
  <dcterms:modified xsi:type="dcterms:W3CDTF">2013-12-19T02:35:55Z</dcterms:modified>
  <cp:category/>
  <cp:version/>
  <cp:contentType/>
  <cp:contentStatus/>
</cp:coreProperties>
</file>